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vania.gomes\Desktop\1 GESTÃO DE COMPRAS\SELEÇÕES PÚBLICAS\SELEÇÕES PÚBLICAS 2021\SELEÇÃO PÚBLICA 029-2021 - ATER BANANAL-SP\"/>
    </mc:Choice>
  </mc:AlternateContent>
  <bookViews>
    <workbookView xWindow="0" yWindow="0" windowWidth="20490" windowHeight="7650" activeTab="1"/>
  </bookViews>
  <sheets>
    <sheet name="Recomendações" sheetId="4" r:id="rId1"/>
    <sheet name="Anexo V" sheetId="2" r:id="rId2"/>
  </sheets>
  <calcPr calcId="162913"/>
</workbook>
</file>

<file path=xl/calcChain.xml><?xml version="1.0" encoding="utf-8"?>
<calcChain xmlns="http://schemas.openxmlformats.org/spreadsheetml/2006/main">
  <c r="U28" i="2" l="1"/>
  <c r="U29" i="2"/>
  <c r="U30" i="2"/>
  <c r="U20" i="2"/>
  <c r="U21" i="2"/>
  <c r="U22" i="2"/>
  <c r="H15" i="2"/>
  <c r="F15" i="2"/>
  <c r="T31" i="2" l="1"/>
  <c r="R31" i="2"/>
  <c r="P31" i="2"/>
  <c r="N31" i="2"/>
  <c r="L31" i="2"/>
  <c r="J31" i="2"/>
  <c r="H31" i="2"/>
  <c r="F31" i="2"/>
  <c r="E31" i="2"/>
  <c r="V30" i="2"/>
  <c r="S30" i="2"/>
  <c r="Q30" i="2"/>
  <c r="O30" i="2"/>
  <c r="M30" i="2"/>
  <c r="K30" i="2"/>
  <c r="I30" i="2"/>
  <c r="G30" i="2"/>
  <c r="V29" i="2"/>
  <c r="S29" i="2"/>
  <c r="Q29" i="2"/>
  <c r="O29" i="2"/>
  <c r="M29" i="2"/>
  <c r="K29" i="2"/>
  <c r="I29" i="2"/>
  <c r="G29" i="2"/>
  <c r="V28" i="2"/>
  <c r="S28" i="2"/>
  <c r="Q28" i="2"/>
  <c r="O28" i="2"/>
  <c r="M28" i="2"/>
  <c r="K28" i="2"/>
  <c r="I28" i="2"/>
  <c r="G28" i="2"/>
  <c r="V27" i="2"/>
  <c r="V31" i="2" s="1"/>
  <c r="U27" i="2"/>
  <c r="U31" i="2" s="1"/>
  <c r="S27" i="2"/>
  <c r="Q27" i="2"/>
  <c r="O27" i="2"/>
  <c r="M27" i="2"/>
  <c r="K27" i="2"/>
  <c r="I27" i="2"/>
  <c r="G27" i="2"/>
  <c r="T23" i="2"/>
  <c r="R23" i="2"/>
  <c r="P23" i="2"/>
  <c r="N23" i="2"/>
  <c r="L23" i="2"/>
  <c r="J23" i="2"/>
  <c r="H23" i="2"/>
  <c r="F23" i="2"/>
  <c r="E23" i="2"/>
  <c r="V22" i="2"/>
  <c r="S22" i="2"/>
  <c r="Q22" i="2"/>
  <c r="O22" i="2"/>
  <c r="M22" i="2"/>
  <c r="K22" i="2"/>
  <c r="I22" i="2"/>
  <c r="G22" i="2"/>
  <c r="V21" i="2"/>
  <c r="S21" i="2"/>
  <c r="Q21" i="2"/>
  <c r="O21" i="2"/>
  <c r="M21" i="2"/>
  <c r="K21" i="2"/>
  <c r="I21" i="2"/>
  <c r="G21" i="2"/>
  <c r="V20" i="2"/>
  <c r="S20" i="2"/>
  <c r="Q20" i="2"/>
  <c r="O20" i="2"/>
  <c r="M20" i="2"/>
  <c r="K20" i="2"/>
  <c r="I20" i="2"/>
  <c r="G20" i="2"/>
  <c r="V19" i="2"/>
  <c r="V23" i="2" s="1"/>
  <c r="U19" i="2"/>
  <c r="U23" i="2" s="1"/>
  <c r="S19" i="2"/>
  <c r="Q19" i="2"/>
  <c r="O19" i="2"/>
  <c r="M19" i="2"/>
  <c r="K19" i="2"/>
  <c r="I19" i="2"/>
  <c r="G19" i="2"/>
  <c r="T15" i="2"/>
  <c r="R15" i="2"/>
  <c r="P15" i="2"/>
  <c r="N15" i="2"/>
  <c r="L15" i="2"/>
  <c r="J15" i="2"/>
  <c r="F14" i="2"/>
  <c r="V14" i="2" s="1"/>
  <c r="V13" i="2"/>
  <c r="V12" i="2"/>
  <c r="V11" i="2"/>
  <c r="U15" i="2"/>
  <c r="S15" i="2"/>
  <c r="S32" i="2" s="1"/>
  <c r="Q15" i="2"/>
  <c r="Q32" i="2" s="1"/>
  <c r="O15" i="2"/>
  <c r="W7" i="2"/>
  <c r="V7" i="2"/>
  <c r="K15" i="2" l="1"/>
  <c r="I23" i="2"/>
  <c r="M23" i="2"/>
  <c r="Q23" i="2"/>
  <c r="I31" i="2"/>
  <c r="M31" i="2"/>
  <c r="Q31" i="2"/>
  <c r="W11" i="2"/>
  <c r="U32" i="2"/>
  <c r="V15" i="2"/>
  <c r="V32" i="2" s="1"/>
  <c r="W12" i="2"/>
  <c r="W13" i="2"/>
  <c r="W14" i="2"/>
  <c r="W20" i="2"/>
  <c r="W21" i="2"/>
  <c r="W22" i="2"/>
  <c r="W28" i="2"/>
  <c r="W29" i="2"/>
  <c r="W30" i="2"/>
  <c r="I15" i="2"/>
  <c r="M15" i="2"/>
  <c r="W19" i="2"/>
  <c r="K23" i="2"/>
  <c r="O23" i="2"/>
  <c r="S23" i="2"/>
  <c r="W27" i="2"/>
  <c r="K31" i="2"/>
  <c r="O31" i="2"/>
  <c r="S31" i="2"/>
  <c r="E15" i="2"/>
  <c r="E32" i="2" s="1"/>
  <c r="S33" i="2" s="1"/>
  <c r="G15" i="2"/>
  <c r="G23" i="2"/>
  <c r="G31" i="2"/>
  <c r="W15" i="2" l="1"/>
  <c r="O32" i="2"/>
  <c r="O33" i="2" s="1"/>
  <c r="I32" i="2"/>
  <c r="I33" i="2" s="1"/>
  <c r="K32" i="2"/>
  <c r="K33" i="2" s="1"/>
  <c r="W31" i="2"/>
  <c r="M32" i="2"/>
  <c r="M33" i="2" s="1"/>
  <c r="G32" i="2"/>
  <c r="G33" i="2" s="1"/>
  <c r="W23" i="2"/>
  <c r="Q33" i="2"/>
  <c r="U33" i="2"/>
  <c r="E33" i="2"/>
  <c r="W32" i="2" l="1"/>
</calcChain>
</file>

<file path=xl/sharedStrings.xml><?xml version="1.0" encoding="utf-8"?>
<sst xmlns="http://schemas.openxmlformats.org/spreadsheetml/2006/main" count="147" uniqueCount="64">
  <si>
    <t>Promover a agricultura sustentável em zonas de amortecimento de unidades de conservação.</t>
  </si>
  <si>
    <t>EXECUÇÃO FÍSICO-FINANCEIRA</t>
  </si>
  <si>
    <t>Promover o uso e manejo sustentável do solo e emprego de práticas conservacionistas.</t>
  </si>
  <si>
    <t>Metas</t>
  </si>
  <si>
    <t>Atividades</t>
  </si>
  <si>
    <t>Valor Unitário</t>
  </si>
  <si>
    <t>Valor Total</t>
  </si>
  <si>
    <t>TRI 1</t>
  </si>
  <si>
    <t>TRI 2</t>
  </si>
  <si>
    <t>TRI 3</t>
  </si>
  <si>
    <t>TRI 4</t>
  </si>
  <si>
    <t>TRI 5</t>
  </si>
  <si>
    <t>TRI 6</t>
  </si>
  <si>
    <t>TRI 7</t>
  </si>
  <si>
    <t>TRI 8</t>
  </si>
  <si>
    <t>TOTAL FÍSICO</t>
  </si>
  <si>
    <t>TOTAL FINANCEIRO</t>
  </si>
  <si>
    <t>Físico</t>
  </si>
  <si>
    <t>Financeira</t>
  </si>
  <si>
    <t>A1. Prestar ATER para 148 propriedades rurais beneficiárias de PSA</t>
  </si>
  <si>
    <t>A1.2. Realizar 2000 visitas individuais</t>
  </si>
  <si>
    <t xml:space="preserve">A1.3. Realizar 20 oficinas </t>
  </si>
  <si>
    <t>A2. Acompanhar a implementação de 148 planos de ação de PSA</t>
  </si>
  <si>
    <t>A2.1. Efetuar a avaliação de ano 2 de 148 propriedades do PSA</t>
  </si>
  <si>
    <t>A2.2. Elaborar relatório de avaliação de ano 2 do PSA para 148 propriedades</t>
  </si>
  <si>
    <t>Sub-total_Objetivo A:</t>
  </si>
  <si>
    <t>Objetivo Específico B:</t>
  </si>
  <si>
    <t xml:space="preserve">B1. </t>
  </si>
  <si>
    <t>B1.1.</t>
  </si>
  <si>
    <t>B1.2.</t>
  </si>
  <si>
    <t>B2.</t>
  </si>
  <si>
    <t>B2.1</t>
  </si>
  <si>
    <t>B2.2.</t>
  </si>
  <si>
    <t>Sub-total_Objetivo B:</t>
  </si>
  <si>
    <t>Objetivo Específico C:</t>
  </si>
  <si>
    <t xml:space="preserve">C1. </t>
  </si>
  <si>
    <t>C1.1.</t>
  </si>
  <si>
    <t>C1.2.</t>
  </si>
  <si>
    <t>C2.</t>
  </si>
  <si>
    <t>C2.1</t>
  </si>
  <si>
    <t>C2.2.</t>
  </si>
  <si>
    <t>Sub-total_Objetivo C:</t>
  </si>
  <si>
    <t>Totais (R$)</t>
  </si>
  <si>
    <t>Percentuais</t>
  </si>
  <si>
    <t>Meta</t>
  </si>
  <si>
    <t>Atividade</t>
  </si>
  <si>
    <t>M 1</t>
  </si>
  <si>
    <t>PLANO DE TRABALHO</t>
  </si>
  <si>
    <t>Elaborar Plano de Trabalho</t>
  </si>
  <si>
    <r>
      <rPr>
        <b/>
        <sz val="9"/>
        <color rgb="FFFFFFFF"/>
        <rFont val="Arial"/>
        <family val="2"/>
      </rPr>
      <t>Objetivo Geral:</t>
    </r>
    <r>
      <rPr>
        <sz val="9"/>
        <color rgb="FFFFFFFF"/>
        <rFont val="Arial"/>
        <family val="2"/>
      </rPr>
      <t xml:space="preserve"> </t>
    </r>
  </si>
  <si>
    <r>
      <rPr>
        <b/>
        <sz val="9"/>
        <color rgb="FFFFFFFF"/>
        <rFont val="Arial"/>
        <family val="2"/>
      </rPr>
      <t>Objetivo Específico A:</t>
    </r>
    <r>
      <rPr>
        <sz val="9"/>
        <color rgb="FFFFFFFF"/>
        <rFont val="Arial"/>
        <family val="2"/>
      </rPr>
      <t xml:space="preserve"> </t>
    </r>
  </si>
  <si>
    <t>Indicador</t>
  </si>
  <si>
    <t>Relatório de Visita</t>
  </si>
  <si>
    <t>Lista de presença</t>
  </si>
  <si>
    <t>Croqui</t>
  </si>
  <si>
    <t>Relatório</t>
  </si>
  <si>
    <t>PROPONENTE:</t>
  </si>
  <si>
    <t>TÍTULO DA PROPOSTA:</t>
  </si>
  <si>
    <t xml:space="preserve">PROPONENTE - Inserir o nome da instituição proponente </t>
  </si>
  <si>
    <t>TÍTULO DA PROPOSTA - Inserir o mesmo título fornecido na proposta técnica</t>
  </si>
  <si>
    <t>OBJETIVO GERAL - Substituir o texto de exemplo da planilha pelo Objetivo Geral da Proposta Técnica</t>
  </si>
  <si>
    <t>PLANO DE TRABALHO - Atribuir valor ao Plano de Trabalho em acordo com os itens 1.11 e 4.16 do TR</t>
  </si>
  <si>
    <t>OBJETIVOS ESPECÍFICOS - Substituir o texto de exemplo da planilha pelos objetivos específicos elencados na Proposta Técnica, adicionando linhas quando necessário, devendo-se checar se as fórmulas estão presentes nas novas linhas e sendo corretamente calculadas nas linhas de soma (sub-totais e totais).</t>
  </si>
  <si>
    <t>Todas as dúvidas devem ser encaminhadas para o e-mail compras.mataatlantica@finatec.org.br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</si>
</sst>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0"/>
      <color rgb="FF000000"/>
      <name val="Arial"/>
    </font>
    <font>
      <sz val="10"/>
      <color rgb="FF000000"/>
      <name val="Arial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rgb="FFFFFFFF"/>
      <name val="Arial"/>
      <family val="2"/>
    </font>
    <font>
      <b/>
      <sz val="9"/>
      <color rgb="FFFFFFFF"/>
      <name val="Arial"/>
      <family val="2"/>
    </font>
    <font>
      <i/>
      <sz val="9"/>
      <color rgb="FF000000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i/>
      <sz val="9"/>
      <color theme="1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color rgb="FF000000"/>
      <name val="Roboto"/>
    </font>
    <font>
      <b/>
      <i/>
      <sz val="9"/>
      <color rgb="FFFFFFFF"/>
      <name val="Arial"/>
      <family val="2"/>
    </font>
    <font>
      <b/>
      <i/>
      <sz val="9"/>
      <color theme="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45818E"/>
        <bgColor rgb="FF45818E"/>
      </patternFill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  <fill>
      <patternFill patternType="solid">
        <fgColor rgb="FFF3F3F3"/>
        <bgColor rgb="FFF3F3F3"/>
      </patternFill>
    </fill>
    <fill>
      <patternFill patternType="solid">
        <fgColor rgb="FFC9DAF8"/>
        <bgColor rgb="FFC9DAF8"/>
      </patternFill>
    </fill>
    <fill>
      <patternFill patternType="solid">
        <fgColor rgb="FFA4C2F4"/>
        <bgColor rgb="FFA4C2F4"/>
      </patternFill>
    </fill>
    <fill>
      <patternFill patternType="solid">
        <fgColor rgb="FF134F5C"/>
        <bgColor rgb="FF134F5C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rgb="FF134F5C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3">
    <xf numFmtId="0" fontId="0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/>
    <xf numFmtId="0" fontId="11" fillId="0" borderId="0" xfId="0" applyFont="1" applyAlignment="1">
      <alignment vertical="center"/>
    </xf>
    <xf numFmtId="0" fontId="2" fillId="0" borderId="0" xfId="0" applyFont="1"/>
    <xf numFmtId="0" fontId="11" fillId="5" borderId="1" xfId="0" applyFont="1" applyFill="1" applyBorder="1" applyAlignment="1">
      <alignment horizontal="center" vertical="center" wrapText="1"/>
    </xf>
    <xf numFmtId="0" fontId="9" fillId="0" borderId="0" xfId="0" applyFont="1" applyAlignment="1"/>
    <xf numFmtId="49" fontId="3" fillId="0" borderId="1" xfId="0" applyNumberFormat="1" applyFont="1" applyBorder="1" applyAlignment="1">
      <alignment horizontal="left" wrapText="1"/>
    </xf>
    <xf numFmtId="3" fontId="12" fillId="0" borderId="1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0" xfId="0" applyFont="1"/>
    <xf numFmtId="0" fontId="8" fillId="0" borderId="1" xfId="0" applyFont="1" applyBorder="1" applyAlignment="1">
      <alignment horizontal="left" vertical="center" wrapText="1"/>
    </xf>
    <xf numFmtId="3" fontId="10" fillId="4" borderId="4" xfId="0" applyNumberFormat="1" applyFont="1" applyFill="1" applyBorder="1"/>
    <xf numFmtId="3" fontId="10" fillId="4" borderId="1" xfId="0" applyNumberFormat="1" applyFont="1" applyFill="1" applyBorder="1"/>
    <xf numFmtId="3" fontId="10" fillId="4" borderId="9" xfId="0" applyNumberFormat="1" applyFont="1" applyFill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49" fontId="8" fillId="0" borderId="1" xfId="0" applyNumberFormat="1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vertical="center"/>
    </xf>
    <xf numFmtId="0" fontId="10" fillId="0" borderId="12" xfId="0" applyFont="1" applyBorder="1" applyAlignment="1">
      <alignment horizontal="right" vertical="center" wrapText="1"/>
    </xf>
    <xf numFmtId="3" fontId="14" fillId="8" borderId="1" xfId="0" applyNumberFormat="1" applyFont="1" applyFill="1" applyBorder="1"/>
    <xf numFmtId="10" fontId="14" fillId="8" borderId="1" xfId="0" applyNumberFormat="1" applyFont="1" applyFill="1" applyBorder="1"/>
    <xf numFmtId="0" fontId="9" fillId="3" borderId="0" xfId="0" applyFont="1" applyFill="1" applyAlignment="1"/>
    <xf numFmtId="3" fontId="15" fillId="9" borderId="14" xfId="0" applyNumberFormat="1" applyFont="1" applyFill="1" applyBorder="1" applyAlignment="1">
      <alignment vertical="center"/>
    </xf>
    <xf numFmtId="9" fontId="15" fillId="9" borderId="14" xfId="1" applyFont="1" applyFill="1" applyBorder="1" applyAlignment="1">
      <alignment vertical="center"/>
    </xf>
    <xf numFmtId="3" fontId="14" fillId="10" borderId="1" xfId="0" applyNumberFormat="1" applyFont="1" applyFill="1" applyBorder="1"/>
    <xf numFmtId="49" fontId="3" fillId="0" borderId="4" xfId="0" applyNumberFormat="1" applyFont="1" applyBorder="1" applyAlignment="1">
      <alignment horizontal="left" wrapText="1"/>
    </xf>
    <xf numFmtId="49" fontId="8" fillId="0" borderId="4" xfId="0" applyNumberFormat="1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/>
    </xf>
    <xf numFmtId="49" fontId="3" fillId="0" borderId="14" xfId="0" applyNumberFormat="1" applyFont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10" fillId="0" borderId="14" xfId="0" applyFont="1" applyBorder="1" applyAlignment="1">
      <alignment horizontal="right" vertical="center"/>
    </xf>
    <xf numFmtId="0" fontId="5" fillId="2" borderId="14" xfId="0" applyFont="1" applyFill="1" applyBorder="1" applyAlignment="1">
      <alignment horizontal="left" vertical="center" wrapText="1"/>
    </xf>
    <xf numFmtId="0" fontId="10" fillId="0" borderId="14" xfId="0" applyFont="1" applyBorder="1" applyAlignment="1">
      <alignment horizontal="right" vertical="center" wrapText="1"/>
    </xf>
    <xf numFmtId="0" fontId="16" fillId="0" borderId="0" xfId="0" applyFont="1" applyAlignment="1"/>
    <xf numFmtId="1" fontId="8" fillId="0" borderId="1" xfId="0" applyNumberFormat="1" applyFont="1" applyBorder="1" applyAlignment="1">
      <alignment vertical="center"/>
    </xf>
    <xf numFmtId="1" fontId="10" fillId="4" borderId="9" xfId="0" applyNumberFormat="1" applyFont="1" applyFill="1" applyBorder="1" applyAlignment="1">
      <alignment vertical="center"/>
    </xf>
    <xf numFmtId="1" fontId="10" fillId="4" borderId="1" xfId="0" applyNumberFormat="1" applyFont="1" applyFill="1" applyBorder="1" applyAlignment="1">
      <alignment vertical="center"/>
    </xf>
    <xf numFmtId="1" fontId="10" fillId="0" borderId="1" xfId="0" applyNumberFormat="1" applyFont="1" applyBorder="1" applyAlignment="1">
      <alignment vertical="center"/>
    </xf>
    <xf numFmtId="0" fontId="17" fillId="0" borderId="0" xfId="0" applyFont="1" applyAlignment="1"/>
    <xf numFmtId="0" fontId="17" fillId="0" borderId="0" xfId="0" applyFont="1" applyAlignment="1">
      <alignment horizontal="left" wrapText="1"/>
    </xf>
    <xf numFmtId="0" fontId="9" fillId="0" borderId="14" xfId="0" applyFont="1" applyBorder="1" applyAlignment="1">
      <alignment horizontal="center"/>
    </xf>
    <xf numFmtId="0" fontId="8" fillId="0" borderId="14" xfId="0" applyFont="1" applyBorder="1" applyAlignment="1">
      <alignment horizontal="left" vertical="center" wrapText="1"/>
    </xf>
    <xf numFmtId="0" fontId="3" fillId="0" borderId="14" xfId="0" applyFont="1" applyBorder="1"/>
    <xf numFmtId="0" fontId="10" fillId="4" borderId="3" xfId="0" applyFont="1" applyFill="1" applyBorder="1" applyAlignment="1">
      <alignment horizontal="right" vertical="center" wrapText="1"/>
    </xf>
    <xf numFmtId="0" fontId="3" fillId="0" borderId="4" xfId="0" applyFont="1" applyBorder="1"/>
    <xf numFmtId="49" fontId="7" fillId="0" borderId="3" xfId="0" applyNumberFormat="1" applyFont="1" applyBorder="1" applyAlignment="1">
      <alignment horizontal="left" vertical="center" wrapText="1"/>
    </xf>
    <xf numFmtId="0" fontId="3" fillId="0" borderId="3" xfId="0" applyFont="1" applyBorder="1"/>
    <xf numFmtId="0" fontId="10" fillId="0" borderId="2" xfId="0" applyFont="1" applyBorder="1" applyAlignment="1">
      <alignment horizontal="center" vertical="center" wrapText="1"/>
    </xf>
    <xf numFmtId="0" fontId="10" fillId="6" borderId="14" xfId="0" applyFont="1" applyFill="1" applyBorder="1" applyAlignment="1">
      <alignment horizontal="center" vertical="center"/>
    </xf>
    <xf numFmtId="49" fontId="13" fillId="3" borderId="14" xfId="0" applyNumberFormat="1" applyFont="1" applyFill="1" applyBorder="1" applyAlignment="1">
      <alignment wrapText="1"/>
    </xf>
    <xf numFmtId="0" fontId="10" fillId="6" borderId="9" xfId="0" applyFont="1" applyFill="1" applyBorder="1" applyAlignment="1">
      <alignment horizontal="center" vertical="center" wrapText="1"/>
    </xf>
    <xf numFmtId="0" fontId="3" fillId="0" borderId="10" xfId="0" applyFont="1" applyBorder="1"/>
    <xf numFmtId="0" fontId="10" fillId="5" borderId="6" xfId="0" applyFont="1" applyFill="1" applyBorder="1" applyAlignment="1">
      <alignment horizontal="center" vertical="center" wrapText="1"/>
    </xf>
    <xf numFmtId="0" fontId="3" fillId="0" borderId="8" xfId="0" applyFont="1" applyBorder="1"/>
    <xf numFmtId="0" fontId="10" fillId="6" borderId="5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right" vertical="center"/>
    </xf>
    <xf numFmtId="0" fontId="2" fillId="5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3" fillId="0" borderId="0" xfId="0" applyFont="1" applyBorder="1"/>
    <xf numFmtId="0" fontId="3" fillId="0" borderId="12" xfId="0" applyFont="1" applyBorder="1"/>
    <xf numFmtId="0" fontId="3" fillId="0" borderId="13" xfId="0" applyFont="1" applyBorder="1"/>
    <xf numFmtId="0" fontId="9" fillId="0" borderId="0" xfId="0" applyFont="1" applyAlignment="1"/>
    <xf numFmtId="0" fontId="3" fillId="0" borderId="6" xfId="0" applyFont="1" applyBorder="1"/>
    <xf numFmtId="0" fontId="3" fillId="0" borderId="7" xfId="0" applyFont="1" applyBorder="1"/>
    <xf numFmtId="0" fontId="2" fillId="7" borderId="11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14" fillId="8" borderId="3" xfId="0" applyFont="1" applyFill="1" applyBorder="1" applyAlignment="1">
      <alignment horizontal="right"/>
    </xf>
    <xf numFmtId="49" fontId="6" fillId="3" borderId="3" xfId="0" applyNumberFormat="1" applyFont="1" applyFill="1" applyBorder="1" applyAlignment="1">
      <alignment horizontal="left" vertical="center" wrapText="1"/>
    </xf>
    <xf numFmtId="49" fontId="6" fillId="3" borderId="3" xfId="0" applyNumberFormat="1" applyFont="1" applyFill="1" applyBorder="1" applyAlignment="1">
      <alignment vertic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view="pageLayout" zoomScaleNormal="100" workbookViewId="0"/>
  </sheetViews>
  <sheetFormatPr defaultRowHeight="12.75"/>
  <sheetData>
    <row r="1" spans="1:15">
      <c r="A1" s="50" t="s">
        <v>58</v>
      </c>
    </row>
    <row r="2" spans="1:15">
      <c r="A2" s="50" t="s">
        <v>59</v>
      </c>
    </row>
    <row r="3" spans="1:15">
      <c r="A3" s="50" t="s">
        <v>60</v>
      </c>
    </row>
    <row r="4" spans="1:15">
      <c r="A4" s="50" t="s">
        <v>61</v>
      </c>
    </row>
    <row r="5" spans="1:15">
      <c r="A5" s="51" t="s">
        <v>62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</row>
    <row r="6" spans="1:15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8" spans="1:15">
      <c r="A8" t="s">
        <v>63</v>
      </c>
    </row>
  </sheetData>
  <mergeCells count="1">
    <mergeCell ref="A5:O6"/>
  </mergeCells>
  <pageMargins left="0.511811024" right="0.511811024" top="0.78740157499999996" bottom="0.78740157499999996" header="0.31496062000000002" footer="0.31496062000000002"/>
  <pageSetup paperSize="9" orientation="landscape" verticalDpi="300" r:id="rId1"/>
  <headerFooter>
    <oddHeader>&amp;CAnexo V_Termo de Referência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J1017"/>
  <sheetViews>
    <sheetView showGridLines="0" tabSelected="1" zoomScaleNormal="100" workbookViewId="0">
      <pane xSplit="5" topLeftCell="F1" activePane="topRight" state="frozen"/>
      <selection pane="topRight" activeCell="F17" sqref="F17:G17"/>
    </sheetView>
  </sheetViews>
  <sheetFormatPr defaultColWidth="14.42578125" defaultRowHeight="15.75" customHeight="1"/>
  <cols>
    <col min="1" max="1" width="28.7109375" style="2" customWidth="1"/>
    <col min="2" max="2" width="36.85546875" style="2" customWidth="1"/>
    <col min="3" max="3" width="13.5703125" style="2" customWidth="1"/>
    <col min="4" max="5" width="10.28515625" style="2" customWidth="1"/>
    <col min="6" max="23" width="10.5703125" style="2" customWidth="1"/>
    <col min="24" max="16384" width="14.42578125" style="2"/>
  </cols>
  <sheetData>
    <row r="1" spans="1:36" s="6" customFormat="1" ht="15.75" customHeight="1">
      <c r="A1" s="45" t="s">
        <v>56</v>
      </c>
      <c r="B1" s="52"/>
      <c r="C1" s="52"/>
      <c r="D1" s="52"/>
      <c r="E1" s="52"/>
    </row>
    <row r="2" spans="1:36" s="6" customFormat="1" ht="15.75" customHeight="1">
      <c r="A2" s="45" t="s">
        <v>57</v>
      </c>
      <c r="B2" s="52"/>
      <c r="C2" s="52"/>
      <c r="D2" s="52"/>
      <c r="E2" s="52"/>
    </row>
    <row r="3" spans="1:36" s="6" customFormat="1" ht="15.75" customHeight="1">
      <c r="A3" s="45"/>
    </row>
    <row r="4" spans="1:36" ht="36" customHeight="1">
      <c r="A4" s="39" t="s">
        <v>49</v>
      </c>
      <c r="B4" s="87" t="s">
        <v>0</v>
      </c>
      <c r="C4" s="87"/>
      <c r="D4" s="58"/>
      <c r="E4" s="58"/>
      <c r="F4" s="76" t="s">
        <v>1</v>
      </c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1"/>
      <c r="Y4" s="1"/>
      <c r="Z4" s="1"/>
    </row>
    <row r="5" spans="1:36" ht="12" customHeight="1">
      <c r="A5" s="89" t="s">
        <v>44</v>
      </c>
      <c r="B5" s="90" t="s">
        <v>45</v>
      </c>
      <c r="C5" s="91" t="s">
        <v>51</v>
      </c>
      <c r="D5" s="67" t="s">
        <v>5</v>
      </c>
      <c r="E5" s="67" t="s">
        <v>6</v>
      </c>
      <c r="F5" s="64" t="s">
        <v>46</v>
      </c>
      <c r="G5" s="65"/>
      <c r="H5" s="77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9"/>
      <c r="V5" s="73" t="s">
        <v>15</v>
      </c>
      <c r="W5" s="73" t="s">
        <v>16</v>
      </c>
      <c r="X5" s="3"/>
      <c r="Y5" s="3"/>
      <c r="Z5" s="3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1:36" ht="12">
      <c r="A6" s="54"/>
      <c r="B6" s="65"/>
      <c r="C6" s="92"/>
      <c r="D6" s="63"/>
      <c r="E6" s="63"/>
      <c r="F6" s="5" t="s">
        <v>17</v>
      </c>
      <c r="G6" s="5" t="s">
        <v>18</v>
      </c>
      <c r="H6" s="80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79"/>
      <c r="V6" s="63"/>
      <c r="W6" s="63"/>
      <c r="X6" s="3"/>
      <c r="Y6" s="3"/>
      <c r="Z6" s="3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12">
      <c r="A7" s="40" t="s">
        <v>47</v>
      </c>
      <c r="B7" s="36" t="s">
        <v>48</v>
      </c>
      <c r="C7" s="7"/>
      <c r="D7" s="8"/>
      <c r="E7" s="8"/>
      <c r="F7" s="10">
        <v>1</v>
      </c>
      <c r="G7" s="10"/>
      <c r="H7" s="82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65"/>
      <c r="V7" s="9">
        <f>F7</f>
        <v>1</v>
      </c>
      <c r="W7" s="9">
        <f>SUM(G7+I7+K7+M7+O7+Q7+S7+U7)</f>
        <v>0</v>
      </c>
      <c r="X7" s="11"/>
      <c r="Y7" s="11"/>
      <c r="Z7" s="11"/>
    </row>
    <row r="8" spans="1:36" ht="12">
      <c r="A8" s="41" t="s">
        <v>50</v>
      </c>
      <c r="B8" s="88" t="s">
        <v>2</v>
      </c>
      <c r="C8" s="88"/>
      <c r="D8" s="58"/>
      <c r="E8" s="58"/>
      <c r="F8" s="12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4"/>
      <c r="X8" s="1"/>
      <c r="Y8" s="1"/>
      <c r="Z8" s="1"/>
    </row>
    <row r="9" spans="1:36" ht="12" customHeight="1">
      <c r="A9" s="89" t="s">
        <v>3</v>
      </c>
      <c r="B9" s="90" t="s">
        <v>4</v>
      </c>
      <c r="C9" s="91" t="s">
        <v>51</v>
      </c>
      <c r="D9" s="67" t="s">
        <v>5</v>
      </c>
      <c r="E9" s="67" t="s">
        <v>6</v>
      </c>
      <c r="F9" s="68" t="s">
        <v>7</v>
      </c>
      <c r="G9" s="56"/>
      <c r="H9" s="59" t="s">
        <v>8</v>
      </c>
      <c r="I9" s="56"/>
      <c r="J9" s="68" t="s">
        <v>9</v>
      </c>
      <c r="K9" s="56"/>
      <c r="L9" s="74" t="s">
        <v>10</v>
      </c>
      <c r="M9" s="56"/>
      <c r="N9" s="75" t="s">
        <v>11</v>
      </c>
      <c r="O9" s="56"/>
      <c r="P9" s="74" t="s">
        <v>12</v>
      </c>
      <c r="Q9" s="56"/>
      <c r="R9" s="75" t="s">
        <v>13</v>
      </c>
      <c r="S9" s="56"/>
      <c r="T9" s="74" t="s">
        <v>14</v>
      </c>
      <c r="U9" s="56"/>
      <c r="V9" s="85" t="s">
        <v>15</v>
      </c>
      <c r="W9" s="85" t="s">
        <v>16</v>
      </c>
      <c r="X9" s="15"/>
      <c r="Y9" s="15"/>
      <c r="Z9" s="15"/>
      <c r="AA9" s="4"/>
      <c r="AB9" s="4"/>
      <c r="AC9" s="4"/>
      <c r="AD9" s="4"/>
      <c r="AE9" s="4"/>
      <c r="AF9" s="4"/>
      <c r="AG9" s="4"/>
      <c r="AH9" s="4"/>
      <c r="AI9" s="4"/>
      <c r="AJ9" s="4"/>
    </row>
    <row r="10" spans="1:36" ht="12">
      <c r="A10" s="54"/>
      <c r="B10" s="65"/>
      <c r="C10" s="92"/>
      <c r="D10" s="63"/>
      <c r="E10" s="63"/>
      <c r="F10" s="16" t="s">
        <v>17</v>
      </c>
      <c r="G10" s="16" t="s">
        <v>18</v>
      </c>
      <c r="H10" s="17" t="s">
        <v>17</v>
      </c>
      <c r="I10" s="17" t="s">
        <v>18</v>
      </c>
      <c r="J10" s="16" t="s">
        <v>17</v>
      </c>
      <c r="K10" s="16" t="s">
        <v>18</v>
      </c>
      <c r="L10" s="17" t="s">
        <v>17</v>
      </c>
      <c r="M10" s="17" t="s">
        <v>18</v>
      </c>
      <c r="N10" s="16" t="s">
        <v>17</v>
      </c>
      <c r="O10" s="16" t="s">
        <v>18</v>
      </c>
      <c r="P10" s="17" t="s">
        <v>17</v>
      </c>
      <c r="Q10" s="17" t="s">
        <v>18</v>
      </c>
      <c r="R10" s="16" t="s">
        <v>17</v>
      </c>
      <c r="S10" s="16" t="s">
        <v>18</v>
      </c>
      <c r="T10" s="17" t="s">
        <v>17</v>
      </c>
      <c r="U10" s="17" t="s">
        <v>18</v>
      </c>
      <c r="V10" s="63"/>
      <c r="W10" s="63"/>
      <c r="X10" s="15"/>
      <c r="Y10" s="15"/>
      <c r="Z10" s="15"/>
      <c r="AA10" s="4"/>
      <c r="AB10" s="4"/>
      <c r="AC10" s="4"/>
      <c r="AD10" s="4"/>
      <c r="AE10" s="4"/>
      <c r="AF10" s="4"/>
      <c r="AG10" s="4"/>
      <c r="AH10" s="4"/>
      <c r="AI10" s="4"/>
      <c r="AJ10" s="4"/>
    </row>
    <row r="11" spans="1:36" ht="21.75" customHeight="1">
      <c r="A11" s="61" t="s">
        <v>19</v>
      </c>
      <c r="B11" s="37" t="s">
        <v>20</v>
      </c>
      <c r="C11" s="27" t="s">
        <v>52</v>
      </c>
      <c r="D11" s="9"/>
      <c r="E11" s="9"/>
      <c r="F11" s="46">
        <v>250</v>
      </c>
      <c r="G11" s="46"/>
      <c r="H11" s="46">
        <v>250</v>
      </c>
      <c r="I11" s="46"/>
      <c r="J11" s="46">
        <v>250</v>
      </c>
      <c r="K11" s="46"/>
      <c r="L11" s="46">
        <v>250</v>
      </c>
      <c r="M11" s="46"/>
      <c r="N11" s="46">
        <v>250</v>
      </c>
      <c r="O11" s="46"/>
      <c r="P11" s="46">
        <v>250</v>
      </c>
      <c r="Q11" s="46"/>
      <c r="R11" s="46">
        <v>250</v>
      </c>
      <c r="S11" s="46"/>
      <c r="T11" s="46">
        <v>250</v>
      </c>
      <c r="U11" s="46"/>
      <c r="V11" s="9">
        <f>SUM(T11+R11+P11+N11+L11+J11+H11+F11)</f>
        <v>2000</v>
      </c>
      <c r="W11" s="9">
        <f>SUM(G11+I11+K11+M11+O11+Q11+S11+U11)</f>
        <v>0</v>
      </c>
      <c r="X11" s="1"/>
      <c r="Y11" s="1"/>
      <c r="Z11" s="1"/>
    </row>
    <row r="12" spans="1:36" ht="21.75" customHeight="1">
      <c r="A12" s="54"/>
      <c r="B12" s="37" t="s">
        <v>21</v>
      </c>
      <c r="C12" s="27" t="s">
        <v>53</v>
      </c>
      <c r="D12" s="9"/>
      <c r="E12" s="9"/>
      <c r="F12" s="46">
        <v>2</v>
      </c>
      <c r="G12" s="46"/>
      <c r="H12" s="46">
        <v>4</v>
      </c>
      <c r="I12" s="46"/>
      <c r="J12" s="46">
        <v>5</v>
      </c>
      <c r="K12" s="46"/>
      <c r="L12" s="46">
        <v>6</v>
      </c>
      <c r="M12" s="46"/>
      <c r="N12" s="46">
        <v>3</v>
      </c>
      <c r="O12" s="46"/>
      <c r="P12" s="46"/>
      <c r="Q12" s="46"/>
      <c r="R12" s="46"/>
      <c r="S12" s="46"/>
      <c r="T12" s="46"/>
      <c r="U12" s="46"/>
      <c r="V12" s="9">
        <f>SUM(T12+R12+P12+N12+L12+J12+H12+F12)</f>
        <v>20</v>
      </c>
      <c r="W12" s="9">
        <f>SUM(G12+I12+K12+M12+O12+Q12+S12+U12)</f>
        <v>0</v>
      </c>
      <c r="X12" s="1"/>
      <c r="Y12" s="1"/>
      <c r="Z12" s="1"/>
    </row>
    <row r="13" spans="1:36" ht="24">
      <c r="A13" s="53" t="s">
        <v>22</v>
      </c>
      <c r="B13" s="37" t="s">
        <v>23</v>
      </c>
      <c r="C13" s="27" t="s">
        <v>54</v>
      </c>
      <c r="D13" s="18"/>
      <c r="E13" s="9"/>
      <c r="F13" s="46">
        <v>35</v>
      </c>
      <c r="G13" s="46"/>
      <c r="H13" s="46">
        <v>35</v>
      </c>
      <c r="I13" s="46"/>
      <c r="J13" s="46">
        <v>35</v>
      </c>
      <c r="K13" s="46"/>
      <c r="L13" s="46">
        <v>43</v>
      </c>
      <c r="M13" s="46"/>
      <c r="N13" s="49"/>
      <c r="O13" s="49"/>
      <c r="P13" s="49"/>
      <c r="Q13" s="49"/>
      <c r="R13" s="49"/>
      <c r="S13" s="49"/>
      <c r="T13" s="49"/>
      <c r="U13" s="49"/>
      <c r="V13" s="9">
        <f>SUM(T13+R13+P13+N13+L13+J13+H13+F13)</f>
        <v>148</v>
      </c>
      <c r="W13" s="9">
        <f>SUM(G13+I13+K13+M13+O13+Q13+S13+U13)</f>
        <v>0</v>
      </c>
      <c r="X13" s="19"/>
      <c r="Y13" s="19"/>
      <c r="Z13" s="19"/>
      <c r="AA13" s="20"/>
      <c r="AB13" s="20"/>
      <c r="AC13" s="20"/>
      <c r="AD13" s="20"/>
      <c r="AE13" s="20"/>
      <c r="AF13" s="20"/>
      <c r="AG13" s="20"/>
      <c r="AH13" s="20"/>
      <c r="AI13" s="20"/>
      <c r="AJ13" s="20"/>
    </row>
    <row r="14" spans="1:36" ht="24">
      <c r="A14" s="54"/>
      <c r="B14" s="38" t="s">
        <v>24</v>
      </c>
      <c r="C14" s="21" t="s">
        <v>55</v>
      </c>
      <c r="D14" s="18"/>
      <c r="E14" s="9"/>
      <c r="F14" s="46">
        <f>35</f>
        <v>35</v>
      </c>
      <c r="G14" s="46"/>
      <c r="H14" s="46">
        <v>35</v>
      </c>
      <c r="I14" s="46"/>
      <c r="J14" s="46">
        <v>35</v>
      </c>
      <c r="K14" s="46"/>
      <c r="L14" s="46">
        <v>43</v>
      </c>
      <c r="M14" s="46"/>
      <c r="N14" s="49"/>
      <c r="O14" s="49"/>
      <c r="P14" s="49"/>
      <c r="Q14" s="49"/>
      <c r="R14" s="49"/>
      <c r="S14" s="49"/>
      <c r="T14" s="49"/>
      <c r="U14" s="49"/>
      <c r="V14" s="9">
        <f>SUM(T14+R14+P14+N14+L14+J14+H14+F14)</f>
        <v>148</v>
      </c>
      <c r="W14" s="9">
        <f>SUM(G14+I14+K14+M14+O14+Q14+S14+U14)</f>
        <v>0</v>
      </c>
      <c r="X14" s="19"/>
      <c r="Y14" s="19"/>
      <c r="Z14" s="19"/>
      <c r="AA14" s="20"/>
      <c r="AB14" s="20"/>
      <c r="AC14" s="20"/>
      <c r="AD14" s="20"/>
      <c r="AE14" s="20"/>
      <c r="AF14" s="20"/>
      <c r="AG14" s="20"/>
      <c r="AH14" s="20"/>
      <c r="AI14" s="20"/>
      <c r="AJ14" s="20"/>
    </row>
    <row r="15" spans="1:36" ht="12">
      <c r="A15" s="42"/>
      <c r="B15" s="69" t="s">
        <v>25</v>
      </c>
      <c r="C15" s="69"/>
      <c r="D15" s="56"/>
      <c r="E15" s="22">
        <f>SUM(E11:E14)</f>
        <v>0</v>
      </c>
      <c r="F15" s="47">
        <f>SUM(F11:F13)</f>
        <v>287</v>
      </c>
      <c r="G15" s="47">
        <f>SUM(G11:G12)</f>
        <v>0</v>
      </c>
      <c r="H15" s="47">
        <f t="shared" ref="H15:W15" si="0">SUM(H11:H14)</f>
        <v>324</v>
      </c>
      <c r="I15" s="47">
        <f t="shared" si="0"/>
        <v>0</v>
      </c>
      <c r="J15" s="47">
        <f t="shared" si="0"/>
        <v>325</v>
      </c>
      <c r="K15" s="47">
        <f t="shared" si="0"/>
        <v>0</v>
      </c>
      <c r="L15" s="47">
        <f t="shared" si="0"/>
        <v>342</v>
      </c>
      <c r="M15" s="47">
        <f t="shared" si="0"/>
        <v>0</v>
      </c>
      <c r="N15" s="47">
        <f t="shared" si="0"/>
        <v>253</v>
      </c>
      <c r="O15" s="47">
        <f t="shared" si="0"/>
        <v>0</v>
      </c>
      <c r="P15" s="47">
        <f t="shared" si="0"/>
        <v>250</v>
      </c>
      <c r="Q15" s="47">
        <f t="shared" si="0"/>
        <v>0</v>
      </c>
      <c r="R15" s="47">
        <f t="shared" si="0"/>
        <v>250</v>
      </c>
      <c r="S15" s="47">
        <f t="shared" si="0"/>
        <v>0</v>
      </c>
      <c r="T15" s="47">
        <f t="shared" si="0"/>
        <v>250</v>
      </c>
      <c r="U15" s="47">
        <f t="shared" si="0"/>
        <v>0</v>
      </c>
      <c r="V15" s="24">
        <f t="shared" si="0"/>
        <v>2316</v>
      </c>
      <c r="W15" s="24">
        <f t="shared" si="0"/>
        <v>0</v>
      </c>
      <c r="X15" s="19"/>
      <c r="Y15" s="19"/>
      <c r="Z15" s="19"/>
      <c r="AA15" s="20"/>
      <c r="AB15" s="20"/>
      <c r="AC15" s="20"/>
      <c r="AD15" s="20"/>
      <c r="AE15" s="20"/>
      <c r="AF15" s="20"/>
      <c r="AG15" s="20"/>
      <c r="AH15" s="20"/>
      <c r="AI15" s="20"/>
      <c r="AJ15" s="20"/>
    </row>
    <row r="16" spans="1:36" ht="12">
      <c r="A16" s="43" t="s">
        <v>26</v>
      </c>
      <c r="B16" s="57"/>
      <c r="C16" s="57"/>
      <c r="D16" s="58"/>
      <c r="E16" s="58"/>
      <c r="F16" s="25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1"/>
      <c r="Y16" s="1"/>
      <c r="Z16" s="1"/>
    </row>
    <row r="17" spans="1:36" ht="12" customHeight="1">
      <c r="A17" s="60" t="s">
        <v>3</v>
      </c>
      <c r="B17" s="66" t="s">
        <v>4</v>
      </c>
      <c r="C17" s="91" t="s">
        <v>51</v>
      </c>
      <c r="D17" s="62" t="s">
        <v>5</v>
      </c>
      <c r="E17" s="62" t="s">
        <v>6</v>
      </c>
      <c r="F17" s="64" t="s">
        <v>7</v>
      </c>
      <c r="G17" s="65"/>
      <c r="H17" s="72" t="s">
        <v>8</v>
      </c>
      <c r="I17" s="65"/>
      <c r="J17" s="64" t="s">
        <v>9</v>
      </c>
      <c r="K17" s="65"/>
      <c r="L17" s="71" t="s">
        <v>10</v>
      </c>
      <c r="M17" s="65"/>
      <c r="N17" s="70" t="s">
        <v>11</v>
      </c>
      <c r="O17" s="65"/>
      <c r="P17" s="71" t="s">
        <v>12</v>
      </c>
      <c r="Q17" s="65"/>
      <c r="R17" s="70" t="s">
        <v>13</v>
      </c>
      <c r="S17" s="65"/>
      <c r="T17" s="71" t="s">
        <v>14</v>
      </c>
      <c r="U17" s="65"/>
      <c r="V17" s="84" t="s">
        <v>15</v>
      </c>
      <c r="W17" s="84" t="s">
        <v>16</v>
      </c>
      <c r="X17" s="15"/>
      <c r="Y17" s="15"/>
      <c r="Z17" s="15"/>
      <c r="AA17" s="4"/>
      <c r="AB17" s="4"/>
      <c r="AC17" s="4"/>
      <c r="AD17" s="4"/>
      <c r="AE17" s="4"/>
      <c r="AF17" s="4"/>
      <c r="AG17" s="4"/>
      <c r="AH17" s="4"/>
      <c r="AI17" s="4"/>
      <c r="AJ17" s="4"/>
    </row>
    <row r="18" spans="1:36" ht="12">
      <c r="A18" s="54"/>
      <c r="B18" s="65"/>
      <c r="C18" s="92"/>
      <c r="D18" s="63"/>
      <c r="E18" s="63"/>
      <c r="F18" s="16" t="s">
        <v>17</v>
      </c>
      <c r="G18" s="16" t="s">
        <v>18</v>
      </c>
      <c r="H18" s="17" t="s">
        <v>17</v>
      </c>
      <c r="I18" s="17" t="s">
        <v>18</v>
      </c>
      <c r="J18" s="16" t="s">
        <v>17</v>
      </c>
      <c r="K18" s="16" t="s">
        <v>18</v>
      </c>
      <c r="L18" s="17" t="s">
        <v>17</v>
      </c>
      <c r="M18" s="17" t="s">
        <v>18</v>
      </c>
      <c r="N18" s="16" t="s">
        <v>17</v>
      </c>
      <c r="O18" s="16" t="s">
        <v>18</v>
      </c>
      <c r="P18" s="17" t="s">
        <v>17</v>
      </c>
      <c r="Q18" s="17" t="s">
        <v>18</v>
      </c>
      <c r="R18" s="16" t="s">
        <v>17</v>
      </c>
      <c r="S18" s="16" t="s">
        <v>18</v>
      </c>
      <c r="T18" s="17" t="s">
        <v>17</v>
      </c>
      <c r="U18" s="17" t="s">
        <v>18</v>
      </c>
      <c r="V18" s="63"/>
      <c r="W18" s="63"/>
      <c r="X18" s="15"/>
      <c r="Y18" s="15"/>
      <c r="Z18" s="15"/>
      <c r="AA18" s="4"/>
      <c r="AB18" s="4"/>
      <c r="AC18" s="4"/>
      <c r="AD18" s="4"/>
      <c r="AE18" s="4"/>
      <c r="AF18" s="4"/>
      <c r="AG18" s="4"/>
      <c r="AH18" s="4"/>
      <c r="AI18" s="4"/>
      <c r="AJ18" s="4"/>
    </row>
    <row r="19" spans="1:36" ht="12">
      <c r="A19" s="53" t="s">
        <v>27</v>
      </c>
      <c r="B19" s="37" t="s">
        <v>28</v>
      </c>
      <c r="C19" s="27"/>
      <c r="D19" s="28"/>
      <c r="E19" s="9"/>
      <c r="F19" s="46"/>
      <c r="G19" s="46">
        <f>F19*D19</f>
        <v>0</v>
      </c>
      <c r="H19" s="46"/>
      <c r="I19" s="46">
        <f>H19*D19</f>
        <v>0</v>
      </c>
      <c r="J19" s="46"/>
      <c r="K19" s="46">
        <f>J19*D19</f>
        <v>0</v>
      </c>
      <c r="L19" s="46"/>
      <c r="M19" s="46">
        <f>L19*D19</f>
        <v>0</v>
      </c>
      <c r="N19" s="46"/>
      <c r="O19" s="46">
        <f>N19*D19</f>
        <v>0</v>
      </c>
      <c r="P19" s="46"/>
      <c r="Q19" s="46">
        <f>P19*D19</f>
        <v>0</v>
      </c>
      <c r="R19" s="46"/>
      <c r="S19" s="46">
        <f>R19*D19</f>
        <v>0</v>
      </c>
      <c r="T19" s="46"/>
      <c r="U19" s="46">
        <f>T19*D19</f>
        <v>0</v>
      </c>
      <c r="V19" s="46">
        <f t="shared" ref="V19:W22" si="1">SUM(F19+H19+J19+L19+N19+P19+R19+T19)</f>
        <v>0</v>
      </c>
      <c r="W19" s="46">
        <f t="shared" si="1"/>
        <v>0</v>
      </c>
      <c r="X19" s="1"/>
      <c r="Y19" s="1"/>
      <c r="Z19" s="1"/>
    </row>
    <row r="20" spans="1:36" ht="12">
      <c r="A20" s="54"/>
      <c r="B20" s="38" t="s">
        <v>29</v>
      </c>
      <c r="C20" s="21"/>
      <c r="D20" s="28"/>
      <c r="E20" s="9"/>
      <c r="F20" s="46"/>
      <c r="G20" s="46">
        <f>F20*D20</f>
        <v>0</v>
      </c>
      <c r="H20" s="46"/>
      <c r="I20" s="46">
        <f>H20*D20</f>
        <v>0</v>
      </c>
      <c r="J20" s="46"/>
      <c r="K20" s="46">
        <f>J20*D20</f>
        <v>0</v>
      </c>
      <c r="L20" s="46"/>
      <c r="M20" s="46">
        <f>L20*D20</f>
        <v>0</v>
      </c>
      <c r="N20" s="46"/>
      <c r="O20" s="46">
        <f>N20*D20</f>
        <v>0</v>
      </c>
      <c r="P20" s="46"/>
      <c r="Q20" s="46">
        <f>P20*D20</f>
        <v>0</v>
      </c>
      <c r="R20" s="46"/>
      <c r="S20" s="46">
        <f>R20*D20</f>
        <v>0</v>
      </c>
      <c r="T20" s="46"/>
      <c r="U20" s="46">
        <f t="shared" ref="U20:U22" si="2">T20*D20</f>
        <v>0</v>
      </c>
      <c r="V20" s="46">
        <f t="shared" si="1"/>
        <v>0</v>
      </c>
      <c r="W20" s="46">
        <f t="shared" si="1"/>
        <v>0</v>
      </c>
      <c r="X20" s="1"/>
      <c r="Y20" s="1"/>
      <c r="Z20" s="1"/>
    </row>
    <row r="21" spans="1:36" ht="12">
      <c r="A21" s="53" t="s">
        <v>30</v>
      </c>
      <c r="B21" s="37" t="s">
        <v>31</v>
      </c>
      <c r="C21" s="27"/>
      <c r="D21" s="28"/>
      <c r="E21" s="9"/>
      <c r="F21" s="46"/>
      <c r="G21" s="46">
        <f>F21*D21</f>
        <v>0</v>
      </c>
      <c r="H21" s="46"/>
      <c r="I21" s="46">
        <f>H21*D21</f>
        <v>0</v>
      </c>
      <c r="J21" s="46"/>
      <c r="K21" s="46">
        <f>J21*D21</f>
        <v>0</v>
      </c>
      <c r="L21" s="46"/>
      <c r="M21" s="46">
        <f>L21*D21</f>
        <v>0</v>
      </c>
      <c r="N21" s="46"/>
      <c r="O21" s="46">
        <f>N21*D21</f>
        <v>0</v>
      </c>
      <c r="P21" s="46"/>
      <c r="Q21" s="46">
        <f>P21*D21</f>
        <v>0</v>
      </c>
      <c r="R21" s="46"/>
      <c r="S21" s="46">
        <f>R21*D21</f>
        <v>0</v>
      </c>
      <c r="T21" s="46"/>
      <c r="U21" s="46">
        <f t="shared" si="2"/>
        <v>0</v>
      </c>
      <c r="V21" s="46">
        <f t="shared" si="1"/>
        <v>0</v>
      </c>
      <c r="W21" s="46">
        <f t="shared" si="1"/>
        <v>0</v>
      </c>
      <c r="X21" s="1"/>
      <c r="Y21" s="1"/>
      <c r="Z21" s="1"/>
    </row>
    <row r="22" spans="1:36" ht="12">
      <c r="A22" s="54"/>
      <c r="B22" s="38" t="s">
        <v>32</v>
      </c>
      <c r="C22" s="21"/>
      <c r="D22" s="28"/>
      <c r="E22" s="9"/>
      <c r="F22" s="46"/>
      <c r="G22" s="46">
        <f>F22*D22</f>
        <v>0</v>
      </c>
      <c r="H22" s="46"/>
      <c r="I22" s="46">
        <f>H22*D22</f>
        <v>0</v>
      </c>
      <c r="J22" s="46"/>
      <c r="K22" s="46">
        <f>J22*D22</f>
        <v>0</v>
      </c>
      <c r="L22" s="46"/>
      <c r="M22" s="46">
        <f>L22*D22</f>
        <v>0</v>
      </c>
      <c r="N22" s="46"/>
      <c r="O22" s="46">
        <f>N22*D22</f>
        <v>0</v>
      </c>
      <c r="P22" s="46"/>
      <c r="Q22" s="46">
        <f>P22*D22</f>
        <v>0</v>
      </c>
      <c r="R22" s="46"/>
      <c r="S22" s="46">
        <f>R22*D22</f>
        <v>0</v>
      </c>
      <c r="T22" s="46"/>
      <c r="U22" s="46">
        <f t="shared" si="2"/>
        <v>0</v>
      </c>
      <c r="V22" s="46">
        <f t="shared" si="1"/>
        <v>0</v>
      </c>
      <c r="W22" s="46">
        <f t="shared" si="1"/>
        <v>0</v>
      </c>
      <c r="X22" s="1"/>
      <c r="Y22" s="1"/>
      <c r="Z22" s="1"/>
    </row>
    <row r="23" spans="1:36" ht="12">
      <c r="A23" s="44"/>
      <c r="B23" s="55" t="s">
        <v>33</v>
      </c>
      <c r="C23" s="55"/>
      <c r="D23" s="56"/>
      <c r="E23" s="23">
        <f t="shared" ref="E23:W23" si="3">SUM(E19:E22)</f>
        <v>0</v>
      </c>
      <c r="F23" s="48">
        <f t="shared" si="3"/>
        <v>0</v>
      </c>
      <c r="G23" s="48">
        <f t="shared" si="3"/>
        <v>0</v>
      </c>
      <c r="H23" s="48">
        <f t="shared" si="3"/>
        <v>0</v>
      </c>
      <c r="I23" s="48">
        <f t="shared" si="3"/>
        <v>0</v>
      </c>
      <c r="J23" s="48">
        <f t="shared" si="3"/>
        <v>0</v>
      </c>
      <c r="K23" s="48">
        <f t="shared" si="3"/>
        <v>0</v>
      </c>
      <c r="L23" s="48">
        <f t="shared" si="3"/>
        <v>0</v>
      </c>
      <c r="M23" s="48">
        <f t="shared" si="3"/>
        <v>0</v>
      </c>
      <c r="N23" s="48">
        <f t="shared" si="3"/>
        <v>0</v>
      </c>
      <c r="O23" s="48">
        <f t="shared" si="3"/>
        <v>0</v>
      </c>
      <c r="P23" s="48">
        <f t="shared" si="3"/>
        <v>0</v>
      </c>
      <c r="Q23" s="48">
        <f t="shared" si="3"/>
        <v>0</v>
      </c>
      <c r="R23" s="48">
        <f t="shared" si="3"/>
        <v>0</v>
      </c>
      <c r="S23" s="48">
        <f t="shared" si="3"/>
        <v>0</v>
      </c>
      <c r="T23" s="48">
        <f t="shared" si="3"/>
        <v>0</v>
      </c>
      <c r="U23" s="48">
        <f t="shared" si="3"/>
        <v>0</v>
      </c>
      <c r="V23" s="48">
        <f t="shared" si="3"/>
        <v>0</v>
      </c>
      <c r="W23" s="48">
        <f t="shared" si="3"/>
        <v>0</v>
      </c>
      <c r="X23" s="19"/>
      <c r="Y23" s="19"/>
      <c r="Z23" s="19"/>
      <c r="AA23" s="20"/>
      <c r="AB23" s="20"/>
      <c r="AC23" s="20"/>
      <c r="AD23" s="20"/>
      <c r="AE23" s="20"/>
      <c r="AF23" s="20"/>
      <c r="AG23" s="20"/>
      <c r="AH23" s="20"/>
      <c r="AI23" s="20"/>
      <c r="AJ23" s="20"/>
    </row>
    <row r="24" spans="1:36" ht="12">
      <c r="A24" s="43" t="s">
        <v>34</v>
      </c>
      <c r="B24" s="57"/>
      <c r="C24" s="57"/>
      <c r="D24" s="58"/>
      <c r="E24" s="58"/>
      <c r="F24" s="25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1"/>
      <c r="Y24" s="1"/>
      <c r="Z24" s="1"/>
    </row>
    <row r="25" spans="1:36" ht="12" customHeight="1">
      <c r="A25" s="60" t="s">
        <v>3</v>
      </c>
      <c r="B25" s="66" t="s">
        <v>4</v>
      </c>
      <c r="C25" s="91" t="s">
        <v>51</v>
      </c>
      <c r="D25" s="62" t="s">
        <v>5</v>
      </c>
      <c r="E25" s="62" t="s">
        <v>6</v>
      </c>
      <c r="F25" s="64" t="s">
        <v>7</v>
      </c>
      <c r="G25" s="65"/>
      <c r="H25" s="72" t="s">
        <v>8</v>
      </c>
      <c r="I25" s="65"/>
      <c r="J25" s="64" t="s">
        <v>9</v>
      </c>
      <c r="K25" s="65"/>
      <c r="L25" s="71" t="s">
        <v>10</v>
      </c>
      <c r="M25" s="65"/>
      <c r="N25" s="70" t="s">
        <v>11</v>
      </c>
      <c r="O25" s="65"/>
      <c r="P25" s="71" t="s">
        <v>12</v>
      </c>
      <c r="Q25" s="65"/>
      <c r="R25" s="70" t="s">
        <v>13</v>
      </c>
      <c r="S25" s="65"/>
      <c r="T25" s="71" t="s">
        <v>14</v>
      </c>
      <c r="U25" s="65"/>
      <c r="V25" s="84" t="s">
        <v>15</v>
      </c>
      <c r="W25" s="84" t="s">
        <v>16</v>
      </c>
      <c r="X25" s="15"/>
      <c r="Y25" s="15"/>
      <c r="Z25" s="15"/>
      <c r="AA25" s="4"/>
      <c r="AB25" s="4"/>
      <c r="AC25" s="4"/>
      <c r="AD25" s="4"/>
      <c r="AE25" s="4"/>
      <c r="AF25" s="4"/>
      <c r="AG25" s="4"/>
      <c r="AH25" s="4"/>
      <c r="AI25" s="4"/>
      <c r="AJ25" s="4"/>
    </row>
    <row r="26" spans="1:36" ht="12">
      <c r="A26" s="54"/>
      <c r="B26" s="65"/>
      <c r="C26" s="92"/>
      <c r="D26" s="63"/>
      <c r="E26" s="63"/>
      <c r="F26" s="16" t="s">
        <v>17</v>
      </c>
      <c r="G26" s="16" t="s">
        <v>18</v>
      </c>
      <c r="H26" s="17" t="s">
        <v>17</v>
      </c>
      <c r="I26" s="17" t="s">
        <v>18</v>
      </c>
      <c r="J26" s="16" t="s">
        <v>17</v>
      </c>
      <c r="K26" s="16" t="s">
        <v>18</v>
      </c>
      <c r="L26" s="17" t="s">
        <v>17</v>
      </c>
      <c r="M26" s="17" t="s">
        <v>18</v>
      </c>
      <c r="N26" s="16" t="s">
        <v>17</v>
      </c>
      <c r="O26" s="16" t="s">
        <v>18</v>
      </c>
      <c r="P26" s="17" t="s">
        <v>17</v>
      </c>
      <c r="Q26" s="17" t="s">
        <v>18</v>
      </c>
      <c r="R26" s="16" t="s">
        <v>17</v>
      </c>
      <c r="S26" s="16" t="s">
        <v>18</v>
      </c>
      <c r="T26" s="17" t="s">
        <v>17</v>
      </c>
      <c r="U26" s="17" t="s">
        <v>18</v>
      </c>
      <c r="V26" s="63"/>
      <c r="W26" s="63"/>
      <c r="X26" s="15"/>
      <c r="Y26" s="15"/>
      <c r="Z26" s="15"/>
      <c r="AA26" s="4"/>
      <c r="AB26" s="4"/>
      <c r="AC26" s="4"/>
      <c r="AD26" s="4"/>
      <c r="AE26" s="4"/>
      <c r="AF26" s="4"/>
      <c r="AG26" s="4"/>
      <c r="AH26" s="4"/>
      <c r="AI26" s="4"/>
      <c r="AJ26" s="4"/>
    </row>
    <row r="27" spans="1:36" ht="12">
      <c r="A27" s="53" t="s">
        <v>35</v>
      </c>
      <c r="B27" s="37" t="s">
        <v>36</v>
      </c>
      <c r="C27" s="27"/>
      <c r="D27" s="28"/>
      <c r="E27" s="9"/>
      <c r="F27" s="46"/>
      <c r="G27" s="46">
        <f>F27*D27</f>
        <v>0</v>
      </c>
      <c r="H27" s="46"/>
      <c r="I27" s="46">
        <f>H27*D27</f>
        <v>0</v>
      </c>
      <c r="J27" s="46"/>
      <c r="K27" s="46">
        <f>J27*D27</f>
        <v>0</v>
      </c>
      <c r="L27" s="46"/>
      <c r="M27" s="46">
        <f>L27*D27</f>
        <v>0</v>
      </c>
      <c r="N27" s="46"/>
      <c r="O27" s="46">
        <f>N27*D27</f>
        <v>0</v>
      </c>
      <c r="P27" s="46"/>
      <c r="Q27" s="46">
        <f>P27*D27</f>
        <v>0</v>
      </c>
      <c r="R27" s="46"/>
      <c r="S27" s="46">
        <f>R27*D27</f>
        <v>0</v>
      </c>
      <c r="T27" s="46"/>
      <c r="U27" s="46">
        <f>T27*D27</f>
        <v>0</v>
      </c>
      <c r="V27" s="46">
        <f t="shared" ref="V27:W30" si="4">SUM(F27+H27+J27+L27+N27+P27+R27+T27)</f>
        <v>0</v>
      </c>
      <c r="W27" s="46">
        <f t="shared" si="4"/>
        <v>0</v>
      </c>
      <c r="X27" s="1"/>
      <c r="Y27" s="1"/>
      <c r="Z27" s="1"/>
    </row>
    <row r="28" spans="1:36" ht="12">
      <c r="A28" s="54"/>
      <c r="B28" s="38" t="s">
        <v>37</v>
      </c>
      <c r="C28" s="21"/>
      <c r="D28" s="28"/>
      <c r="E28" s="9"/>
      <c r="F28" s="46"/>
      <c r="G28" s="46">
        <f>F28*D28</f>
        <v>0</v>
      </c>
      <c r="H28" s="46"/>
      <c r="I28" s="46">
        <f>H28*D28</f>
        <v>0</v>
      </c>
      <c r="J28" s="46"/>
      <c r="K28" s="46">
        <f>J28*D28</f>
        <v>0</v>
      </c>
      <c r="L28" s="46"/>
      <c r="M28" s="46">
        <f>L28*D28</f>
        <v>0</v>
      </c>
      <c r="N28" s="46"/>
      <c r="O28" s="46">
        <f>N28*D28</f>
        <v>0</v>
      </c>
      <c r="P28" s="46"/>
      <c r="Q28" s="46">
        <f>P28*D28</f>
        <v>0</v>
      </c>
      <c r="R28" s="46"/>
      <c r="S28" s="46">
        <f>R28*D28</f>
        <v>0</v>
      </c>
      <c r="T28" s="46"/>
      <c r="U28" s="46">
        <f t="shared" ref="U28:U30" si="5">T28*D28</f>
        <v>0</v>
      </c>
      <c r="V28" s="46">
        <f t="shared" si="4"/>
        <v>0</v>
      </c>
      <c r="W28" s="46">
        <f t="shared" si="4"/>
        <v>0</v>
      </c>
      <c r="X28" s="1"/>
      <c r="Y28" s="1"/>
      <c r="Z28" s="1"/>
    </row>
    <row r="29" spans="1:36" ht="12">
      <c r="A29" s="53" t="s">
        <v>38</v>
      </c>
      <c r="B29" s="37" t="s">
        <v>39</v>
      </c>
      <c r="C29" s="27"/>
      <c r="D29" s="28"/>
      <c r="E29" s="9"/>
      <c r="F29" s="46"/>
      <c r="G29" s="46">
        <f>F29*D29</f>
        <v>0</v>
      </c>
      <c r="H29" s="46"/>
      <c r="I29" s="46">
        <f>H29*D29</f>
        <v>0</v>
      </c>
      <c r="J29" s="46"/>
      <c r="K29" s="46">
        <f>J29*D29</f>
        <v>0</v>
      </c>
      <c r="L29" s="46"/>
      <c r="M29" s="46">
        <f>L29*D29</f>
        <v>0</v>
      </c>
      <c r="N29" s="46"/>
      <c r="O29" s="46">
        <f>N29*D29</f>
        <v>0</v>
      </c>
      <c r="P29" s="46"/>
      <c r="Q29" s="46">
        <f>P29*D29</f>
        <v>0</v>
      </c>
      <c r="R29" s="46"/>
      <c r="S29" s="46">
        <f>R29*D29</f>
        <v>0</v>
      </c>
      <c r="T29" s="46"/>
      <c r="U29" s="46">
        <f t="shared" si="5"/>
        <v>0</v>
      </c>
      <c r="V29" s="46">
        <f t="shared" si="4"/>
        <v>0</v>
      </c>
      <c r="W29" s="46">
        <f t="shared" si="4"/>
        <v>0</v>
      </c>
      <c r="X29" s="1"/>
      <c r="Y29" s="1"/>
      <c r="Z29" s="1"/>
    </row>
    <row r="30" spans="1:36" ht="12">
      <c r="A30" s="54"/>
      <c r="B30" s="38" t="s">
        <v>40</v>
      </c>
      <c r="C30" s="21"/>
      <c r="D30" s="28"/>
      <c r="E30" s="9"/>
      <c r="F30" s="46"/>
      <c r="G30" s="46">
        <f>F30*D30</f>
        <v>0</v>
      </c>
      <c r="H30" s="46"/>
      <c r="I30" s="46">
        <f>H30*D30</f>
        <v>0</v>
      </c>
      <c r="J30" s="46"/>
      <c r="K30" s="46">
        <f>J30*D30</f>
        <v>0</v>
      </c>
      <c r="L30" s="46"/>
      <c r="M30" s="46">
        <f>L30*D30</f>
        <v>0</v>
      </c>
      <c r="N30" s="46"/>
      <c r="O30" s="46">
        <f>N30*D30</f>
        <v>0</v>
      </c>
      <c r="P30" s="46"/>
      <c r="Q30" s="46">
        <f>P30*D30</f>
        <v>0</v>
      </c>
      <c r="R30" s="46"/>
      <c r="S30" s="46">
        <f>R30*D30</f>
        <v>0</v>
      </c>
      <c r="T30" s="46"/>
      <c r="U30" s="46">
        <f t="shared" si="5"/>
        <v>0</v>
      </c>
      <c r="V30" s="46">
        <f t="shared" si="4"/>
        <v>0</v>
      </c>
      <c r="W30" s="46">
        <f t="shared" si="4"/>
        <v>0</v>
      </c>
      <c r="X30" s="1"/>
      <c r="Y30" s="1"/>
      <c r="Z30" s="1"/>
    </row>
    <row r="31" spans="1:36" ht="12">
      <c r="A31" s="29"/>
      <c r="B31" s="55" t="s">
        <v>41</v>
      </c>
      <c r="C31" s="55"/>
      <c r="D31" s="56"/>
      <c r="E31" s="23">
        <f t="shared" ref="E31:W31" si="6">SUM(E27:E30)</f>
        <v>0</v>
      </c>
      <c r="F31" s="48">
        <f t="shared" si="6"/>
        <v>0</v>
      </c>
      <c r="G31" s="47">
        <f t="shared" si="6"/>
        <v>0</v>
      </c>
      <c r="H31" s="48">
        <f t="shared" si="6"/>
        <v>0</v>
      </c>
      <c r="I31" s="48">
        <f t="shared" si="6"/>
        <v>0</v>
      </c>
      <c r="J31" s="48">
        <f t="shared" si="6"/>
        <v>0</v>
      </c>
      <c r="K31" s="48">
        <f t="shared" si="6"/>
        <v>0</v>
      </c>
      <c r="L31" s="48">
        <f t="shared" si="6"/>
        <v>0</v>
      </c>
      <c r="M31" s="48">
        <f t="shared" si="6"/>
        <v>0</v>
      </c>
      <c r="N31" s="48">
        <f t="shared" si="6"/>
        <v>0</v>
      </c>
      <c r="O31" s="48">
        <f t="shared" si="6"/>
        <v>0</v>
      </c>
      <c r="P31" s="48">
        <f t="shared" si="6"/>
        <v>0</v>
      </c>
      <c r="Q31" s="48">
        <f t="shared" si="6"/>
        <v>0</v>
      </c>
      <c r="R31" s="48">
        <f t="shared" si="6"/>
        <v>0</v>
      </c>
      <c r="S31" s="48">
        <f t="shared" si="6"/>
        <v>0</v>
      </c>
      <c r="T31" s="48">
        <f t="shared" si="6"/>
        <v>0</v>
      </c>
      <c r="U31" s="48">
        <f t="shared" si="6"/>
        <v>0</v>
      </c>
      <c r="V31" s="48">
        <f t="shared" si="6"/>
        <v>0</v>
      </c>
      <c r="W31" s="48">
        <f t="shared" si="6"/>
        <v>0</v>
      </c>
      <c r="X31" s="19"/>
      <c r="Y31" s="19"/>
      <c r="Z31" s="19"/>
      <c r="AA31" s="20"/>
      <c r="AB31" s="20"/>
      <c r="AC31" s="20"/>
      <c r="AD31" s="20"/>
      <c r="AE31" s="20"/>
      <c r="AF31" s="20"/>
      <c r="AG31" s="20"/>
      <c r="AH31" s="20"/>
      <c r="AI31" s="20"/>
      <c r="AJ31" s="20"/>
    </row>
    <row r="32" spans="1:36" ht="12">
      <c r="A32" s="29"/>
      <c r="B32" s="86" t="s">
        <v>42</v>
      </c>
      <c r="C32" s="86"/>
      <c r="D32" s="56"/>
      <c r="E32" s="30">
        <f>SUM(E31+E23+E15+E7)</f>
        <v>0</v>
      </c>
      <c r="F32" s="1"/>
      <c r="G32" s="33">
        <f>SUM(G31+G23+G15+G7)</f>
        <v>0</v>
      </c>
      <c r="H32" s="1"/>
      <c r="I32" s="33">
        <f>SUM(I31+I23+I15)</f>
        <v>0</v>
      </c>
      <c r="J32" s="1"/>
      <c r="K32" s="33">
        <f>SUM(K31+K23+K15)</f>
        <v>0</v>
      </c>
      <c r="L32" s="1"/>
      <c r="M32" s="33">
        <f>SUM(M31+M23+M15)</f>
        <v>0</v>
      </c>
      <c r="N32" s="1"/>
      <c r="O32" s="33">
        <f>SUM(O31+O23+O15)</f>
        <v>0</v>
      </c>
      <c r="P32" s="1"/>
      <c r="Q32" s="33">
        <f>SUM(Q15)</f>
        <v>0</v>
      </c>
      <c r="R32" s="1"/>
      <c r="S32" s="33">
        <f>SUM(S15)</f>
        <v>0</v>
      </c>
      <c r="T32" s="1"/>
      <c r="U32" s="33">
        <f>SUM(U31+U23+U15)</f>
        <v>0</v>
      </c>
      <c r="V32" s="35">
        <f>SUM(V31+V23+V15+V7)</f>
        <v>2317</v>
      </c>
      <c r="W32" s="30">
        <f>SUM(W7+W31+W23+W15)</f>
        <v>0</v>
      </c>
      <c r="X32" s="1"/>
      <c r="Y32" s="1"/>
      <c r="Z32" s="1"/>
    </row>
    <row r="33" spans="1:26" ht="12">
      <c r="A33" s="29"/>
      <c r="B33" s="86" t="s">
        <v>43</v>
      </c>
      <c r="C33" s="86"/>
      <c r="D33" s="56"/>
      <c r="E33" s="31" t="e">
        <f>E32/E32</f>
        <v>#DIV/0!</v>
      </c>
      <c r="F33" s="1"/>
      <c r="G33" s="34" t="e">
        <f>G32/E32</f>
        <v>#DIV/0!</v>
      </c>
      <c r="H33" s="1"/>
      <c r="I33" s="34" t="e">
        <f>I32/E32</f>
        <v>#DIV/0!</v>
      </c>
      <c r="J33" s="1"/>
      <c r="K33" s="34" t="e">
        <f>K32/E32</f>
        <v>#DIV/0!</v>
      </c>
      <c r="L33" s="1"/>
      <c r="M33" s="34" t="e">
        <f>M32/E32</f>
        <v>#DIV/0!</v>
      </c>
      <c r="N33" s="1"/>
      <c r="O33" s="34" t="e">
        <f>O32/E32</f>
        <v>#DIV/0!</v>
      </c>
      <c r="P33" s="1"/>
      <c r="Q33" s="34" t="e">
        <f>Q32/E32</f>
        <v>#DIV/0!</v>
      </c>
      <c r="R33" s="1"/>
      <c r="S33" s="34" t="e">
        <f>S32/E32</f>
        <v>#DIV/0!</v>
      </c>
      <c r="T33" s="1"/>
      <c r="U33" s="34" t="e">
        <f>U32/E32</f>
        <v>#DIV/0!</v>
      </c>
      <c r="V33" s="1"/>
      <c r="W33" s="1"/>
      <c r="X33" s="1"/>
      <c r="Y33" s="1"/>
      <c r="Z33" s="1"/>
    </row>
    <row r="34" spans="1:26" ht="12"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"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">
      <c r="A36" s="32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">
      <c r="A37" s="32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"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"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"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"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"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"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"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"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"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"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"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6:26" ht="12"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6:26" ht="12"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6:26" ht="12"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6:26" ht="12"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6:26" ht="12"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6:26" ht="12"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6:26" ht="12"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6:26" ht="12"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6:26" ht="12"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6:26" ht="12"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6:26" ht="12"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6:26" ht="12"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6:26" ht="12"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6:26" ht="12"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6:26" ht="12"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6:26" ht="12"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6:26" ht="12"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6:26" ht="12"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6:26" ht="12"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6:26" ht="12"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6:26" ht="12"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6:26" ht="12"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6:26" ht="12"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6:26" ht="12"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6:26" ht="12"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6:26" ht="12"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6:26" ht="12"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6:26" ht="12"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6:26" ht="12"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6:26" ht="12"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6:26" ht="12"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6:26" ht="12"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6:26" ht="12"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6:26" ht="12"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6:26" ht="12"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6:26" ht="12"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6:26" ht="12"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6:26" ht="12"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6:26" ht="12"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6:26" ht="12"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6:26" ht="12"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6:26" ht="12"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6:26" ht="12"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6:26" ht="12"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6:26" ht="12"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6:26" ht="12"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6:26" ht="12"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6:26" ht="12"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6:26" ht="12"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6:26" ht="12"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6:26" ht="12"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6:26" ht="12"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6:26" ht="12"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6:26" ht="12"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6:26" ht="12"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6:26" ht="12"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6:26" ht="12"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6:26" ht="12"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6:26" ht="12"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6:26" ht="12"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6:26" ht="12"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6:26" ht="12"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6:26" ht="12"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6:26" ht="12"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6:26" ht="12"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6:26" ht="12"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6:26" ht="12"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6:26" ht="12"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6:26" ht="12"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6:26" ht="12"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6:26" ht="12"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6:26" ht="12"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6:26" ht="12"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6:26" ht="12"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6:26" ht="12"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6:26" ht="12"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6:26" ht="12"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6:26" ht="12"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6:26" ht="12"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6:26" ht="12"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6:26" ht="12"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6:26" ht="12"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6:26" ht="12"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6:26" ht="12"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6:26" ht="12"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6:26" ht="12"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6:26" ht="12"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6:26" ht="12"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6:26" ht="12"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6:26" ht="12"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6:26" ht="12"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6:26" ht="12"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6:26" ht="12"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6:26" ht="12"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6:26" ht="12"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6:26" ht="12"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6:26" ht="12"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6:26" ht="12"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6:26" ht="12"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6:26" ht="12"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6:26" ht="12"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6:26" ht="12"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6:26" ht="12"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6:26" ht="12"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6:26" ht="12"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6:26" ht="12"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6:26" ht="12"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6:26" ht="12"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6:26" ht="12"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6:26" ht="12"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6:26" ht="12"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6:26" ht="12"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6:26" ht="12"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6:26" ht="12"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6:26" ht="12"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6:26" ht="12"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6:26" ht="12"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6:26" ht="12"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6:26" ht="12"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6:26" ht="12"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6:26" ht="12"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6:26" ht="12"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6:26" ht="12"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6:26" ht="12"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6:26" ht="12"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6:26" ht="12"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6:26" ht="12"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6:26" ht="12"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6:26" ht="12"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6:26" ht="12"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6:26" ht="12"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6:26" ht="12"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6:26" ht="12"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6:26" ht="12"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6:26" ht="12"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6:26" ht="12"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6:26" ht="12"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6:26" ht="12"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6:26" ht="12"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6:26" ht="12"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6:26" ht="12"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6:26" ht="12"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6:26" ht="12"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6:26" ht="12"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6:26" ht="12"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6:26" ht="12"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6:26" ht="12"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6:26" ht="12"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6:26" ht="12"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6:26" ht="12"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6:26" ht="12"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6:26" ht="12"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6:26" ht="12"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6:26" ht="12"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6:26" ht="12"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6:26" ht="12"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6:26" ht="12"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6:26" ht="12"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6:26" ht="12"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6:26" ht="12"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6:26" ht="12"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6:26" ht="12"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6:26" ht="12"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6:26" ht="12"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6:26" ht="12"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6:26" ht="12"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6:26" ht="12"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6:26" ht="12"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6:26" ht="12"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6:26" ht="12"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6:26" ht="12"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6:26" ht="12"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6:26" ht="12"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6:26" ht="12"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6:26" ht="12"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6:26" ht="12"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6:26" ht="12"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6:26" ht="12"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6:26" ht="12"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6:26" ht="12"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6:26" ht="12"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6:26" ht="12"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6:26" ht="12"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6:26" ht="12"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6:26" ht="12"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6:26" ht="12"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6:26" ht="12"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6:26" ht="12"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6:26" ht="12"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6:26" ht="12"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6:26" ht="12"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6:26" ht="12"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6:26" ht="12"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6:26" ht="12"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6:26" ht="12"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6:26" ht="12"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6:26" ht="12"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6:26" ht="12"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6:26" ht="12"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6:26" ht="12"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6:26" ht="12"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6:26" ht="12"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6:26" ht="12"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6:26" ht="12"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6:26" ht="12"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6:26" ht="12"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6:26" ht="12"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6:26" ht="12"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6:26" ht="12"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6:26" ht="12"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6:26" ht="12"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6:26" ht="12"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6:26" ht="12"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6:26" ht="12"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6:26" ht="12"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6:26" ht="12"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6:26" ht="12"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6:26" ht="12"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6:26" ht="12"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6:26" ht="12"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6:26" ht="12"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6:26" ht="12"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6:26" ht="12"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6:26" ht="12"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6:26" ht="12"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6:26" ht="12"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6:26" ht="12"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6:26" ht="12"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6:26" ht="12"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6:26" ht="12"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6:26" ht="12"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6:26" ht="12"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6:26" ht="12"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6:26" ht="12"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6:26" ht="12"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6:26" ht="12"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6:26" ht="12"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6:26" ht="12"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6:26" ht="12"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6:26" ht="12"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6:26" ht="12"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6:26" ht="12"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6:26" ht="12"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6:26" ht="12"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6:26" ht="12"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6:26" ht="12"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6:26" ht="12"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6:26" ht="12"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6:26" ht="12"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6:26" ht="12"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6:26" ht="12"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6:26" ht="12"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6:26" ht="12"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6:26" ht="12"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6:26" ht="12"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6:26" ht="12"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6:26" ht="12"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6:26" ht="12"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6:26" ht="12"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6:26" ht="12"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6:26" ht="12"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6:26" ht="12"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6:26" ht="12"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6:26" ht="12"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6:26" ht="12"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6:26" ht="12"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6:26" ht="12"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6:26" ht="12"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6:26" ht="12"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6:26" ht="12"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6:26" ht="12"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6:26" ht="12"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6:26" ht="12"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6:26" ht="12"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6:26" ht="12"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6:26" ht="12"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6:26" ht="12"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6:26" ht="12"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6:26" ht="12"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6:26" ht="12"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6:26" ht="12"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6:26" ht="12"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6:26" ht="12"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6:26" ht="12"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6:26" ht="12"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6:26" ht="12"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6:26" ht="12"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6:26" ht="12"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6:26" ht="12"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6:26" ht="12"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6:26" ht="12"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6:26" ht="12"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6:26" ht="12"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6:26" ht="12"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6:26" ht="12"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6:26" ht="12"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6:26" ht="12"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6:26" ht="12"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6:26" ht="12"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6:26" ht="12"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6:26" ht="12"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6:26" ht="12"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6:26" ht="12"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6:26" ht="12"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6:26" ht="12"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6:26" ht="12"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6:26" ht="12"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6:26" ht="12"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6:26" ht="12"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6:26" ht="12"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6:26" ht="12"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6:26" ht="12"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6:26" ht="12"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6:26" ht="12"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6:26" ht="12"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6:26" ht="12"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6:26" ht="12"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6:26" ht="12"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6:26" ht="12"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6:26" ht="12"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6:26" ht="12"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6:26" ht="12"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6:26" ht="12"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6:26" ht="12"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6:26" ht="12"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6:26" ht="12"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6:26" ht="12"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6:26" ht="12"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6:26" ht="12"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6:26" ht="12"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6:26" ht="12"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6:26" ht="12"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6:26" ht="12"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6:26" ht="12"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6:26" ht="12"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6:26" ht="12"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6:26" ht="12"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6:26" ht="12"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6:26" ht="12"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6:26" ht="12"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6:26" ht="12"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6:26" ht="12"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6:26" ht="12"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6:26" ht="12"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6:26" ht="12"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6:26" ht="12"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6:26" ht="12"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6:26" ht="12"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6:26" ht="12"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6:26" ht="12"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6:26" ht="12"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6:26" ht="12"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6:26" ht="12"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6:26" ht="12"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6:26" ht="12"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6:26" ht="12"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6:26" ht="12"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6:26" ht="12"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6:26" ht="12"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6:26" ht="12"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6:26" ht="12"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6:26" ht="12"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6:26" ht="12"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6:26" ht="12"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6:26" ht="12"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6:26" ht="12"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6:26" ht="12"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6:26" ht="12"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6:26" ht="12"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6:26" ht="12"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6:26" ht="12"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6:26" ht="12"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6:26" ht="12"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6:26" ht="12"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6:26" ht="12"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6:26" ht="12"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6:26" ht="12"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6:26" ht="12"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6:26" ht="12"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6:26" ht="12"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6:26" ht="12"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6:26" ht="12"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6:26" ht="12"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6:26" ht="12"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6:26" ht="12"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6:26" ht="12"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6:26" ht="12"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6:26" ht="12"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6:26" ht="12"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6:26" ht="12"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6:26" ht="12"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6:26" ht="12"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6:26" ht="12"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6:26" ht="12"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6:26" ht="12"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6:26" ht="12"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6:26" ht="12"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6:26" ht="12"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6:26" ht="12"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6:26" ht="12"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6:26" ht="12"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6:26" ht="12"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6:26" ht="12"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6:26" ht="12"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6:26" ht="12"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6:26" ht="12"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6:26" ht="12"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6:26" ht="12"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6:26" ht="12"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6:26" ht="12"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6:26" ht="12"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6:26" ht="12"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6:26" ht="12"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6:26" ht="12"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6:26" ht="12"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6:26" ht="12"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6:26" ht="12"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6:26" ht="12"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6:26" ht="12"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6:26" ht="12"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6:26" ht="12"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6:26" ht="12"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6:26" ht="12"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6:26" ht="12"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6:26" ht="12"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6:26" ht="12"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6:26" ht="12"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6:26" ht="12"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6:26" ht="12"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6:26" ht="12"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6:26" ht="12"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6:26" ht="12"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6:26" ht="12"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6:26" ht="12"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6:26" ht="12"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6:26" ht="12"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6:26" ht="12"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6:26" ht="12"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6:26" ht="12"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6:26" ht="12"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6:26" ht="12"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6:26" ht="12"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6:26" ht="12"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6:26" ht="12"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6:26" ht="12"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6:26" ht="12"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6:26" ht="12"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6:26" ht="12"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6:26" ht="12"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6:26" ht="12"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6:26" ht="12"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6:26" ht="12"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6:26" ht="12"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6:26" ht="12"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6:26" ht="12"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6:26" ht="12"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6:26" ht="12"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6:26" ht="12"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6:26" ht="12"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6:26" ht="12"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6:26" ht="12"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6:26" ht="12"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6:26" ht="12"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6:26" ht="12"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6:26" ht="12"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6:26" ht="12"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6:26" ht="12"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6:26" ht="12"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6:26" ht="12"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6:26" ht="12"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6:26" ht="12"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6:26" ht="12"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6:26" ht="12"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6:26" ht="12"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6:26" ht="12"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6:26" ht="12"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6:26" ht="12"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6:26" ht="12"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6:26" ht="12"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6:26" ht="12"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6:26" ht="12"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6:26" ht="12"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6:26" ht="12"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6:26" ht="12"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6:26" ht="12"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6:26" ht="12"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6:26" ht="12"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6:26" ht="12"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6:26" ht="12"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6:26" ht="12"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6:26" ht="12"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6:26" ht="12"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6:26" ht="12"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6:26" ht="12"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6:26" ht="12"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6:26" ht="12"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6:26" ht="12"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6:26" ht="12"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6:26" ht="12"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6:26" ht="12"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6:26" ht="12"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6:26" ht="12"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6:26" ht="12"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6:26" ht="12"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6:26" ht="12"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6:26" ht="12"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6:26" ht="12"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6:26" ht="12"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6:26" ht="12"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6:26" ht="12"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6:26" ht="12"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6:26" ht="12"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6:26" ht="12"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6:26" ht="12"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6:26" ht="12"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6:26" ht="12"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6:26" ht="12"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6:26" ht="12"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6:26" ht="12"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6:26" ht="12"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6:26" ht="12"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6:26" ht="12"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6:26" ht="12"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6:26" ht="12"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6:26" ht="12"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6:26" ht="12"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6:26" ht="12"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6:26" ht="12"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6:26" ht="12"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6:26" ht="12"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6:26" ht="12"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6:26" ht="12"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6:26" ht="12"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6:26" ht="12"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6:26" ht="12"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6:26" ht="12"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6:26" ht="12"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6:26" ht="12"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6:26" ht="12"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6:26" ht="12"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6:26" ht="12"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6:26" ht="12"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6:26" ht="12"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6:26" ht="12"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6:26" ht="12"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6:26" ht="12"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6:26" ht="12"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6:26" ht="12"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6:26" ht="12"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6:26" ht="12"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6:26" ht="12"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6:26" ht="12"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6:26" ht="12"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6:26" ht="12"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6:26" ht="12"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6:26" ht="12"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6:26" ht="12"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6:26" ht="12"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6:26" ht="12"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6:26" ht="12"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6:26" ht="12"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6:26" ht="12"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6:26" ht="12"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6:26" ht="12"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6:26" ht="12"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6:26" ht="12"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6:26" ht="12"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6:26" ht="12"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6:26" ht="12"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6:26" ht="12"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6:26" ht="12"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6:26" ht="12"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6:26" ht="12"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6:26" ht="12"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6:26" ht="12"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6:26" ht="12"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6:26" ht="12"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6:26" ht="12"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6:26" ht="12"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6:26" ht="12"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6:26" ht="12"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6:26" ht="12"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6:26" ht="12"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6:26" ht="12"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6:26" ht="12"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6:26" ht="12"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6:26" ht="12"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6:26" ht="12"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6:26" ht="12"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6:26" ht="12"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6:26" ht="12"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6:26" ht="12"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6:26" ht="12"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6:26" ht="12"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6:26" ht="12"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6:26" ht="12"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6:26" ht="12"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6:26" ht="12"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6:26" ht="12"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6:26" ht="12"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6:26" ht="12"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6:26" ht="12"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6:26" ht="12"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6:26" ht="12"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6:26" ht="12"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6:26" ht="12"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6:26" ht="12"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6:26" ht="12"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6:26" ht="12"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6:26" ht="12"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6:26" ht="12"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6:26" ht="12"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6:26" ht="12"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6:26" ht="12"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6:26" ht="12"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6:26" ht="12"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6:26" ht="12"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6:26" ht="12"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6:26" ht="12"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6:26" ht="12"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6:26" ht="12"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6:26" ht="12"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6:26" ht="12"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6:26" ht="12"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6:26" ht="12"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6:26" ht="12"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6:26" ht="12"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6:26" ht="12"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6:26" ht="12"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6:26" ht="12"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6:26" ht="12"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6:26" ht="12"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6:26" ht="12"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6:26" ht="12"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6:26" ht="12"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6:26" ht="12"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6:26" ht="12"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6:26" ht="12"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6:26" ht="12"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6:26" ht="12"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6:26" ht="12"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6:26" ht="12"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6:26" ht="12"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6:26" ht="12"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6:26" ht="12"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6:26" ht="12"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6:26" ht="12"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6:26" ht="12"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6:26" ht="12"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6:26" ht="12"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6:26" ht="12"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6:26" ht="12"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6:26" ht="12"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6:26" ht="12"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6:26" ht="12"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6:26" ht="12"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6:26" ht="12"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6:26" ht="12"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6:26" ht="12"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6:26" ht="12"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6:26" ht="12"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6:26" ht="12"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6:26" ht="12"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6:26" ht="12"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6:26" ht="12"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6:26" ht="12"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6:26" ht="12"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6:26" ht="12"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6:26" ht="12"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6:26" ht="12"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6:26" ht="12"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6:26" ht="12"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6:26" ht="12"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6:26" ht="12"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6:26" ht="12"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6:26" ht="12"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6:26" ht="12"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6:26" ht="12"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6:26" ht="12"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6:26" ht="12"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6:26" ht="12"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6:26" ht="12"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6:26" ht="12"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6:26" ht="12"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6:26" ht="12"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6:26" ht="12"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6:26" ht="12"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6:26" ht="12"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6:26" ht="12"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6:26" ht="12"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6:26" ht="12"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6:26" ht="12"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6:26" ht="12"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6:26" ht="12"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6:26" ht="12"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6:26" ht="12"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6:26" ht="12"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6:26" ht="12"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6:26" ht="12"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6:26" ht="12"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6:26" ht="12"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6:26" ht="12"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6:26" ht="12"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6:26" ht="12"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6:26" ht="12"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6:26" ht="12"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6:26" ht="12"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6:26" ht="12"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6:26" ht="12"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6:26" ht="12"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6:26" ht="12"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6:26" ht="12"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6:26" ht="12"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6:26" ht="12"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6:26" ht="12"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6:26" ht="12"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6:26" ht="12"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6:26" ht="12"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6:26" ht="12"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6:26" ht="12"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6:26" ht="12"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6:26" ht="12"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6:26" ht="12"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6:26" ht="12"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6:26" ht="12"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6:26" ht="12"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6:26" ht="12"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6:26" ht="12"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6:26" ht="12"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6:26" ht="12"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6:26" ht="12"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6:26" ht="12"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6:26" ht="12"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6:26" ht="12"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6:26" ht="12"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6:26" ht="12"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6:26" ht="12"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6:26" ht="12"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6:26" ht="12"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6:26" ht="12"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6:26" ht="12"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6:26" ht="12"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6:26" ht="12"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6:26" ht="12"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6:26" ht="12"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6:26" ht="12"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6:26" ht="12"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6:26" ht="12"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6:26" ht="12"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6:26" ht="12"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6:26" ht="12"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6:26" ht="12"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6:26" ht="12"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6:26" ht="12"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6:26" ht="12"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6:26" ht="12"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6:26" ht="12"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6:26" ht="12"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6:26" ht="12"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6:26" ht="12"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6:26" ht="12"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6:26" ht="12"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6:26" ht="12"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6:26" ht="12"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6:26" ht="12"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6:26" ht="12"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6:26" ht="12"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6:26" ht="12"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6:26" ht="12"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6:26" ht="12"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6:26" ht="12"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6:26" ht="12"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6:26" ht="12"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6:26" ht="12"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6:26" ht="12"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6:26" ht="12"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6:26" ht="12"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6:26" ht="12"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6:26" ht="12"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6:26" ht="12"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6:26" ht="12"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6:26" ht="12"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6:26" ht="12"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6:26" ht="12"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6:26" ht="12"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6:26" ht="12"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6:26" ht="12"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6:26" ht="12"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6:26" ht="12"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6:26" ht="12"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6:26" ht="12"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6:26" ht="12"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6:26" ht="12"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6:26" ht="12"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6:26" ht="12"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6:26" ht="12"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6:26" ht="12"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6:26" ht="12"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6:26" ht="12"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6:26" ht="12"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6:26" ht="12"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6:26" ht="12"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6:26" ht="12"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6:26" ht="12"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6:26" ht="12"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6:26" ht="12"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6:26" ht="12"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6:26" ht="12"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6:26" ht="12"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6:26" ht="12"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6:26" ht="12"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6:26" ht="12"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6:26" ht="12"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6:26" ht="12"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6:26" ht="12"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6:26" ht="12"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6:26" ht="12"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6:26" ht="12"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6:26" ht="12"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6:26" ht="12"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6:26" ht="12"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6:26" ht="12"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6:26" ht="12"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6:26" ht="12"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6:26" ht="12"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6:26" ht="12"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6:26" ht="12"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6:26" ht="12"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6:26" ht="12"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6:26" ht="12"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6:26" ht="12"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6:26" ht="12"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6:26" ht="12"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6:26" ht="12"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6:26" ht="12"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6:26" ht="12"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6:26" ht="12"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6:26" ht="12"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6:26" ht="12"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6:26" ht="12"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6:26" ht="12"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6:26" ht="12"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6:26" ht="12"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6:26" ht="12"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6:26" ht="12"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6:26" ht="12"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6:26" ht="12"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6:26" ht="12"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6:26" ht="12"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6:26" ht="12"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6:26" ht="12"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6:26" ht="12"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6:26" ht="12"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6:26" ht="12"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6:26" ht="12"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6:26" ht="12"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6:26" ht="12"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6:26" ht="12"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6:26" ht="12"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6:26" ht="12"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6:26" ht="12"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6:26" ht="12"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6:26" ht="12"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6:26" ht="12"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6:26" ht="12"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6:26" ht="12"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6:26" ht="12"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6:26" ht="12"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6:26" ht="12"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6:26" ht="12"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6:26" ht="12"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6:26" ht="12"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6:26" ht="12"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6:26" ht="12"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6:26" ht="12"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6:26" ht="12"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6:26" ht="12"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6:26" ht="12"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6:26" ht="12"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6:26" ht="12"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6:26" ht="12"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6:26" ht="12"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6:26" ht="12"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6:26" ht="12"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6:26" ht="12"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6:26" ht="12"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6:26" ht="12"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6:26" ht="12"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6:26" ht="12"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6:26" ht="12"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6:26" ht="12"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6:26" ht="12"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6:26" ht="12"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6:26" ht="12"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6:26" ht="12"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6:26" ht="12"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6:26" ht="12"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6:26" ht="12"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6:26" ht="12"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6:26" ht="12"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6:26" ht="12"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6:26" ht="12"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6:26" ht="12"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6:26" ht="12"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6:26" ht="12"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6:26" ht="12"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6:26" ht="12"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6:26" ht="12"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6:26" ht="12"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6:26" ht="12"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6:26" ht="12"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6:26" ht="12"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6:26" ht="12"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6:26" ht="12"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6:26" ht="12"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6:26" ht="12"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6:26" ht="12"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6:26" ht="12"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6:26" ht="12"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6:26" ht="12"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6:26" ht="12"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6:26" ht="12"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6:26" ht="12"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6:26" ht="12"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6:26" ht="12"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6:26" ht="12"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6:26" ht="12"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6:26" ht="12"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6:26" ht="12"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6:26" ht="12"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6:26" ht="12"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6:26" ht="12"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6:26" ht="12"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6:26" ht="12"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6:26" ht="12"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6:26" ht="12"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6:26" ht="12"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6:26" ht="12"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6:26" ht="12"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6:26" ht="12"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6:26" ht="12"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6:26" ht="12"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6:26" ht="12"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6:26" ht="12"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6:26" ht="12"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6:26" ht="12"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6:26" ht="12"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6:26" ht="12"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6:26" ht="12"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6:26" ht="12"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6:26" ht="12"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6:26" ht="12"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6:26" ht="12"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6:26" ht="12"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6:26" ht="12"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6:26" ht="12"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6:26" ht="12"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6:26" ht="12"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6:26" ht="12"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6:26" ht="12"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6:26" ht="12"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6:26" ht="12"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6:26" ht="12"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6:26" ht="12"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6:26" ht="12"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6:26" ht="12"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6:26" ht="12"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6:26" ht="12"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6:26" ht="12"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</sheetData>
  <mergeCells count="72">
    <mergeCell ref="B33:D33"/>
    <mergeCell ref="A25:A26"/>
    <mergeCell ref="B4:E4"/>
    <mergeCell ref="B8:E8"/>
    <mergeCell ref="D5:D6"/>
    <mergeCell ref="E5:E6"/>
    <mergeCell ref="A5:A6"/>
    <mergeCell ref="B5:B6"/>
    <mergeCell ref="A9:A10"/>
    <mergeCell ref="B9:B10"/>
    <mergeCell ref="C5:C6"/>
    <mergeCell ref="C9:C10"/>
    <mergeCell ref="C17:C18"/>
    <mergeCell ref="C25:C26"/>
    <mergeCell ref="B25:B26"/>
    <mergeCell ref="A27:A28"/>
    <mergeCell ref="A29:A30"/>
    <mergeCell ref="B31:D31"/>
    <mergeCell ref="B32:D32"/>
    <mergeCell ref="D25:D26"/>
    <mergeCell ref="E25:E26"/>
    <mergeCell ref="F25:G25"/>
    <mergeCell ref="H25:I25"/>
    <mergeCell ref="F4:W4"/>
    <mergeCell ref="H5:U7"/>
    <mergeCell ref="P25:Q25"/>
    <mergeCell ref="R25:S25"/>
    <mergeCell ref="T25:U25"/>
    <mergeCell ref="V25:V26"/>
    <mergeCell ref="W25:W26"/>
    <mergeCell ref="J25:K25"/>
    <mergeCell ref="L25:M25"/>
    <mergeCell ref="N25:O25"/>
    <mergeCell ref="V9:V10"/>
    <mergeCell ref="W9:W10"/>
    <mergeCell ref="V17:V18"/>
    <mergeCell ref="W17:W18"/>
    <mergeCell ref="F5:G5"/>
    <mergeCell ref="V5:V6"/>
    <mergeCell ref="W5:W6"/>
    <mergeCell ref="J9:K9"/>
    <mergeCell ref="L9:M9"/>
    <mergeCell ref="N9:O9"/>
    <mergeCell ref="P9:Q9"/>
    <mergeCell ref="R9:S9"/>
    <mergeCell ref="T9:U9"/>
    <mergeCell ref="R17:S17"/>
    <mergeCell ref="T17:U17"/>
    <mergeCell ref="E17:E18"/>
    <mergeCell ref="H17:I17"/>
    <mergeCell ref="J17:K17"/>
    <mergeCell ref="L17:M17"/>
    <mergeCell ref="N17:O17"/>
    <mergeCell ref="P17:Q17"/>
    <mergeCell ref="H9:I9"/>
    <mergeCell ref="A17:A18"/>
    <mergeCell ref="A11:A12"/>
    <mergeCell ref="A13:A14"/>
    <mergeCell ref="B16:E16"/>
    <mergeCell ref="D17:D18"/>
    <mergeCell ref="F17:G17"/>
    <mergeCell ref="B17:B18"/>
    <mergeCell ref="D9:D10"/>
    <mergeCell ref="E9:E10"/>
    <mergeCell ref="F9:G9"/>
    <mergeCell ref="B15:D15"/>
    <mergeCell ref="B1:E1"/>
    <mergeCell ref="B2:E2"/>
    <mergeCell ref="A21:A22"/>
    <mergeCell ref="B23:D23"/>
    <mergeCell ref="B24:E24"/>
    <mergeCell ref="A19:A20"/>
  </mergeCells>
  <pageMargins left="0.511811024" right="0.511811024" top="0.78740157499999996" bottom="0.78740157499999996" header="0.31496062000000002" footer="0.31496062000000002"/>
  <pageSetup paperSize="9" scale="47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Recomendações</vt:lpstr>
      <vt:lpstr>Anexo 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Conexão Mata Atlântica</dc:creator>
  <cp:lastModifiedBy>Vania Soares Sabino Gomes</cp:lastModifiedBy>
  <cp:lastPrinted>2021-03-10T19:22:00Z</cp:lastPrinted>
  <dcterms:created xsi:type="dcterms:W3CDTF">2021-03-11T17:03:47Z</dcterms:created>
  <dcterms:modified xsi:type="dcterms:W3CDTF">2021-07-22T17:43:10Z</dcterms:modified>
</cp:coreProperties>
</file>